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firstSheet="4" activeTab="4"/>
  </bookViews>
  <sheets>
    <sheet name="взрослые" sheetId="1" r:id="rId1"/>
    <sheet name="дети" sheetId="2" r:id="rId2"/>
    <sheet name="взрослые (для сайта)" sheetId="3" r:id="rId3"/>
    <sheet name="дети (для сайта)" sheetId="4" r:id="rId4"/>
    <sheet name="дети (с 2020)" sheetId="5" r:id="rId5"/>
  </sheets>
  <definedNames>
    <definedName name="_xlnm.Print_Area" localSheetId="0">'взрослые'!$A$1:$J$52</definedName>
    <definedName name="_xlnm.Print_Area" localSheetId="2">'взрослые (для сайта)'!$A$1:$J$52</definedName>
    <definedName name="_xlnm.Print_Area" localSheetId="1">'дети'!$A$1:$J$42</definedName>
    <definedName name="_xlnm.Print_Area" localSheetId="3">'дети (для сайта)'!$A$1:$J$42</definedName>
    <definedName name="_xlnm.Print_Area" localSheetId="4">'дети (с 2020)'!$A$1:$J$13</definedName>
  </definedNames>
  <calcPr fullCalcOnLoad="1"/>
</workbook>
</file>

<file path=xl/sharedStrings.xml><?xml version="1.0" encoding="utf-8"?>
<sst xmlns="http://schemas.openxmlformats.org/spreadsheetml/2006/main" count="297" uniqueCount="56">
  <si>
    <t xml:space="preserve">  </t>
  </si>
  <si>
    <t xml:space="preserve">Прейскурант цен </t>
  </si>
  <si>
    <t>№</t>
  </si>
  <si>
    <t>Наименование</t>
  </si>
  <si>
    <t>Ед.изм</t>
  </si>
  <si>
    <t>Начальник ПЭО</t>
  </si>
  <si>
    <t xml:space="preserve">Директор по общим вопросам </t>
  </si>
  <si>
    <t>А.Л.Киташева</t>
  </si>
  <si>
    <t>СОГЛАСОВАНО:</t>
  </si>
  <si>
    <t>на путевки санатория-профилактория "Селен"</t>
  </si>
  <si>
    <t>без НДС</t>
  </si>
  <si>
    <t>с НДС</t>
  </si>
  <si>
    <t>проживание</t>
  </si>
  <si>
    <t>питание</t>
  </si>
  <si>
    <t>лечение</t>
  </si>
  <si>
    <t>Продолжительность путевки</t>
  </si>
  <si>
    <t>1 день</t>
  </si>
  <si>
    <t>7 дней</t>
  </si>
  <si>
    <t>14 дней</t>
  </si>
  <si>
    <t>Стоимость путевки  с проживанием в двухместном номере в блоке с удобствами ("Стандарт"), в т.ч.</t>
  </si>
  <si>
    <t>руб./чел.</t>
  </si>
  <si>
    <t>Стоимость путевки  с проживанием в двухкомнатном одноместном номере   с удобствами ("Люкс"), в т.ч.</t>
  </si>
  <si>
    <t>Стоимость путевки  с проживанием  на дополнительном месте в одноместном номере с удобствами ("Полу-люкс"), в т.ч.</t>
  </si>
  <si>
    <t>введен с "_____"____________2015 года</t>
  </si>
  <si>
    <t>М.Р.Медведев</t>
  </si>
  <si>
    <t>УТВЕРЖДАЮ:</t>
  </si>
  <si>
    <t>Директор ОАО "Уралэлектромедь"</t>
  </si>
  <si>
    <t>_______________В.С.Колотушкин</t>
  </si>
  <si>
    <t>"____"______________2015 год</t>
  </si>
  <si>
    <t>Стоимость путевки  с проживанием на дополнительном месте  в двухкомнатном одноместном номере   с удобствами ("Люкс"), в т.ч.</t>
  </si>
  <si>
    <t>Примечание: В стоимость путевки  входит:</t>
  </si>
  <si>
    <t>консультация врача-терапевта, ревматолога, педиатра, физиотерапевта</t>
  </si>
  <si>
    <t>прием минеральной воды</t>
  </si>
  <si>
    <t>инъекции (внутривенные, внутримышечные) по назначению врача (неотложная терапия)</t>
  </si>
  <si>
    <t>водолечение (лечебные ванны, лечебные души) - 1 вид</t>
  </si>
  <si>
    <t>физиолечение по назначению врача - 1 вид</t>
  </si>
  <si>
    <t>грязелечение (2 зоны)</t>
  </si>
  <si>
    <t>теплолечение (2 зоны)</t>
  </si>
  <si>
    <t>климатолечение (аэрофитотерапия, гипокситерапия, ингаляции)</t>
  </si>
  <si>
    <t>лечебная физкультура</t>
  </si>
  <si>
    <t>ручной массаж (1,5 единицы)</t>
  </si>
  <si>
    <t>медикаменты (таблетированные формы)</t>
  </si>
  <si>
    <t>койко/место/руб.</t>
  </si>
  <si>
    <t>доп./место/  руб.</t>
  </si>
  <si>
    <t>доп./место/   руб.</t>
  </si>
  <si>
    <t>путевка/ 1 чел./руб.</t>
  </si>
  <si>
    <t>Стоимость путевки  с проживанием в одноместном номере с удобствами ("Комфорт"), в т.ч.</t>
  </si>
  <si>
    <t>Стоимость путевки  с проживанием  на дополнительном месте в одноместном номере с удобствами ("Комфорт"), в т.ч.</t>
  </si>
  <si>
    <t xml:space="preserve">парафиноозокеритолечение </t>
  </si>
  <si>
    <t>доп./место/руб.</t>
  </si>
  <si>
    <t>на детские путевки  в санаторий-профилакторий "Селен"</t>
  </si>
  <si>
    <t xml:space="preserve">   </t>
  </si>
  <si>
    <t>Стоимость путевки  с лечением, питанием и проживанием на дополнительном месте в одноместном номере с удобствами ("Комфорт").</t>
  </si>
  <si>
    <t>Стоимость путевки  с лечением, питанием и проживанием на дополнительном месте  в двухкомнатном одноместном номере   с удобствами ("Люкс").</t>
  </si>
  <si>
    <t>Стоимость путевки  с лечением, питанием и проживанием в двухместном номере в блоке с удобствами ("Стандарт").</t>
  </si>
  <si>
    <t>Детские путевки  в санаторий-профилакторий "Селен" на 2020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</si>
</sst>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00"/>
    <numFmt numFmtId="194" formatCode="0.0000000"/>
    <numFmt numFmtId="195" formatCode="0.00000000"/>
    <numFmt numFmtId="196" formatCode="0.0000"/>
    <numFmt numFmtId="197" formatCode="0.000"/>
    <numFmt numFmtId="198" formatCode="#,##0.0"/>
    <numFmt numFmtId="199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0" borderId="0" xfId="53" applyFont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7" fillId="0" borderId="0" xfId="53" applyFont="1" applyBorder="1" applyAlignment="1">
      <alignment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left" vertical="center" wrapText="1"/>
      <protection/>
    </xf>
    <xf numFmtId="2" fontId="9" fillId="0" borderId="1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left" vertical="center" wrapText="1"/>
      <protection/>
    </xf>
    <xf numFmtId="2" fontId="9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4" fontId="9" fillId="0" borderId="10" xfId="53" applyNumberFormat="1" applyFont="1" applyBorder="1" applyAlignment="1">
      <alignment horizontal="center" vertical="center" wrapText="1"/>
      <protection/>
    </xf>
    <xf numFmtId="4" fontId="9" fillId="0" borderId="10" xfId="53" applyNumberFormat="1" applyFont="1" applyBorder="1" applyAlignment="1">
      <alignment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left" vertical="center" wrapText="1"/>
      <protection/>
    </xf>
    <xf numFmtId="2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vertical="center" wrapText="1"/>
      <protection/>
    </xf>
    <xf numFmtId="0" fontId="11" fillId="0" borderId="0" xfId="53" applyFont="1" applyAlignment="1">
      <alignment horizontal="left"/>
      <protection/>
    </xf>
    <xf numFmtId="0" fontId="11" fillId="0" borderId="0" xfId="53" applyFont="1" applyAlignment="1">
      <alignment horizontal="left" wrapText="1"/>
      <protection/>
    </xf>
    <xf numFmtId="0" fontId="11" fillId="0" borderId="0" xfId="53" applyFont="1">
      <alignment/>
      <protection/>
    </xf>
    <xf numFmtId="0" fontId="11" fillId="0" borderId="0" xfId="53" applyFont="1" applyAlignment="1">
      <alignment wrapText="1"/>
      <protection/>
    </xf>
    <xf numFmtId="4" fontId="9" fillId="0" borderId="0" xfId="53" applyNumberFormat="1" applyFont="1" applyBorder="1" applyAlignment="1">
      <alignment horizontal="center" vertical="center" wrapText="1"/>
      <protection/>
    </xf>
    <xf numFmtId="4" fontId="9" fillId="0" borderId="11" xfId="53" applyNumberFormat="1" applyFont="1" applyBorder="1" applyAlignment="1">
      <alignment horizontal="center" vertical="center" wrapText="1"/>
      <protection/>
    </xf>
    <xf numFmtId="2" fontId="4" fillId="0" borderId="11" xfId="53" applyNumberFormat="1" applyFont="1" applyBorder="1" applyAlignment="1">
      <alignment horizontal="center" vertical="center"/>
      <protection/>
    </xf>
    <xf numFmtId="0" fontId="10" fillId="0" borderId="0" xfId="53" applyFont="1">
      <alignment/>
      <protection/>
    </xf>
    <xf numFmtId="0" fontId="6" fillId="0" borderId="0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10" fillId="0" borderId="0" xfId="53" applyFont="1" applyAlignment="1">
      <alignment horizontal="left"/>
      <protection/>
    </xf>
    <xf numFmtId="0" fontId="6" fillId="0" borderId="0" xfId="53" applyFont="1" applyBorder="1" applyAlignment="1">
      <alignment horizontal="left" vertical="center" wrapText="1"/>
      <protection/>
    </xf>
    <xf numFmtId="0" fontId="11" fillId="0" borderId="0" xfId="53" applyFont="1" applyAlignment="1">
      <alignment horizontal="left"/>
      <protection/>
    </xf>
    <xf numFmtId="0" fontId="8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5" fillId="0" borderId="10" xfId="53" applyFont="1" applyBorder="1" applyAlignment="1">
      <alignment horizontal="center" wrapText="1"/>
      <protection/>
    </xf>
    <xf numFmtId="0" fontId="10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0" fillId="0" borderId="0" xfId="53" applyFont="1" applyBorder="1" applyAlignment="1">
      <alignment horizontal="right"/>
      <protection/>
    </xf>
    <xf numFmtId="0" fontId="11" fillId="0" borderId="0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пансионата для работников (с 01.12.2005г.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10">
      <selection activeCell="H16" sqref="H16"/>
    </sheetView>
  </sheetViews>
  <sheetFormatPr defaultColWidth="9.140625" defaultRowHeight="12.75"/>
  <cols>
    <col min="1" max="1" width="5.8515625" style="1" customWidth="1"/>
    <col min="2" max="2" width="47.140625" style="1" customWidth="1"/>
    <col min="3" max="3" width="16.421875" style="1" customWidth="1"/>
    <col min="4" max="4" width="11.421875" style="2" customWidth="1"/>
    <col min="5" max="5" width="10.57421875" style="1" hidden="1" customWidth="1"/>
    <col min="6" max="9" width="11.00390625" style="1" customWidth="1"/>
    <col min="10" max="10" width="12.421875" style="1" customWidth="1"/>
    <col min="11" max="16384" width="9.140625" style="1" customWidth="1"/>
  </cols>
  <sheetData>
    <row r="1" spans="4:10" ht="18.75">
      <c r="D1" s="40"/>
      <c r="E1" s="40"/>
      <c r="F1" s="40"/>
      <c r="G1" s="34" t="s">
        <v>25</v>
      </c>
      <c r="H1" s="34"/>
      <c r="I1" s="34"/>
      <c r="J1" s="34"/>
    </row>
    <row r="2" spans="4:10" ht="18" customHeight="1">
      <c r="D2" s="39"/>
      <c r="E2" s="39"/>
      <c r="F2" s="39"/>
      <c r="G2" s="34" t="s">
        <v>26</v>
      </c>
      <c r="H2" s="34"/>
      <c r="I2" s="34"/>
      <c r="J2" s="34"/>
    </row>
    <row r="3" spans="4:10" ht="18.75">
      <c r="D3" s="39"/>
      <c r="E3" s="39"/>
      <c r="F3" s="39"/>
      <c r="G3" s="34" t="s">
        <v>27</v>
      </c>
      <c r="H3" s="34"/>
      <c r="I3" s="34"/>
      <c r="J3" s="34"/>
    </row>
    <row r="4" spans="1:10" ht="21" customHeight="1">
      <c r="A4" s="1" t="s">
        <v>0</v>
      </c>
      <c r="D4" s="39"/>
      <c r="E4" s="39"/>
      <c r="F4" s="39"/>
      <c r="G4" s="34" t="s">
        <v>28</v>
      </c>
      <c r="H4" s="34"/>
      <c r="I4" s="34"/>
      <c r="J4" s="34"/>
    </row>
    <row r="5" spans="4:10" ht="10.5" customHeight="1">
      <c r="D5" s="39"/>
      <c r="E5" s="39"/>
      <c r="F5" s="39"/>
      <c r="H5" s="29"/>
      <c r="I5" s="29"/>
      <c r="J5" s="29"/>
    </row>
    <row r="6" spans="5:6" ht="7.5" customHeight="1" hidden="1">
      <c r="E6" s="3"/>
      <c r="F6" s="3"/>
    </row>
    <row r="7" spans="1:10" ht="26.25" customHeight="1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5" customHeight="1">
      <c r="A8" s="42" t="s">
        <v>9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6" customHeight="1">
      <c r="A9" s="42"/>
      <c r="B9" s="42"/>
      <c r="C9" s="42"/>
      <c r="D9" s="42"/>
      <c r="E9" s="42"/>
      <c r="F9" s="42"/>
      <c r="G9" s="24"/>
      <c r="H9" s="24"/>
      <c r="I9" s="24"/>
      <c r="J9" s="24"/>
    </row>
    <row r="10" spans="1:10" ht="17.25" customHeight="1">
      <c r="A10" s="24"/>
      <c r="B10" s="24"/>
      <c r="C10" s="24"/>
      <c r="D10" s="45"/>
      <c r="E10" s="45"/>
      <c r="F10" s="45"/>
      <c r="G10" s="43" t="s">
        <v>23</v>
      </c>
      <c r="H10" s="43"/>
      <c r="I10" s="43"/>
      <c r="J10" s="43"/>
    </row>
    <row r="11" spans="5:6" ht="8.25" customHeight="1">
      <c r="E11" s="6"/>
      <c r="F11" s="6"/>
    </row>
    <row r="12" spans="5:6" ht="8.25" customHeight="1">
      <c r="E12" s="6"/>
      <c r="F12" s="6"/>
    </row>
    <row r="13" spans="1:10" ht="15.75" customHeight="1">
      <c r="A13" s="37" t="s">
        <v>2</v>
      </c>
      <c r="B13" s="37" t="s">
        <v>3</v>
      </c>
      <c r="C13" s="37" t="s">
        <v>4</v>
      </c>
      <c r="D13" s="37" t="s">
        <v>15</v>
      </c>
      <c r="E13" s="37"/>
      <c r="F13" s="37"/>
      <c r="G13" s="37"/>
      <c r="H13" s="37"/>
      <c r="I13" s="37"/>
      <c r="J13" s="37"/>
    </row>
    <row r="14" spans="1:10" ht="16.5" customHeight="1">
      <c r="A14" s="37"/>
      <c r="B14" s="37"/>
      <c r="C14" s="37"/>
      <c r="D14" s="41" t="s">
        <v>16</v>
      </c>
      <c r="E14" s="41"/>
      <c r="F14" s="41"/>
      <c r="G14" s="38" t="s">
        <v>17</v>
      </c>
      <c r="H14" s="38"/>
      <c r="I14" s="38" t="s">
        <v>18</v>
      </c>
      <c r="J14" s="38"/>
    </row>
    <row r="15" spans="1:10" ht="21.75" customHeight="1">
      <c r="A15" s="37"/>
      <c r="B15" s="37"/>
      <c r="C15" s="37"/>
      <c r="D15" s="13" t="s">
        <v>10</v>
      </c>
      <c r="E15" s="13"/>
      <c r="F15" s="13" t="s">
        <v>11</v>
      </c>
      <c r="G15" s="13" t="s">
        <v>10</v>
      </c>
      <c r="H15" s="13" t="s">
        <v>11</v>
      </c>
      <c r="I15" s="13" t="s">
        <v>10</v>
      </c>
      <c r="J15" s="14" t="s">
        <v>11</v>
      </c>
    </row>
    <row r="16" spans="1:10" ht="56.25" customHeight="1">
      <c r="A16" s="17">
        <v>1</v>
      </c>
      <c r="B16" s="18" t="s">
        <v>19</v>
      </c>
      <c r="C16" s="19" t="s">
        <v>45</v>
      </c>
      <c r="D16" s="20">
        <f>F16/1.18</f>
        <v>1512.7118644067798</v>
      </c>
      <c r="E16" s="20"/>
      <c r="F16" s="20">
        <v>1785</v>
      </c>
      <c r="G16" s="21">
        <f aca="true" t="shared" si="0" ref="G16:G24">H16/1.18</f>
        <v>10593.220338983052</v>
      </c>
      <c r="H16" s="21">
        <v>12500</v>
      </c>
      <c r="I16" s="21">
        <f>J16/1.18</f>
        <v>21186.440677966104</v>
      </c>
      <c r="J16" s="21">
        <f aca="true" t="shared" si="1" ref="J16:J24">H16*2</f>
        <v>25000</v>
      </c>
    </row>
    <row r="17" spans="1:10" ht="28.5" customHeight="1">
      <c r="A17" s="7"/>
      <c r="B17" s="8" t="s">
        <v>12</v>
      </c>
      <c r="C17" s="9" t="s">
        <v>42</v>
      </c>
      <c r="D17" s="15">
        <v>358.48</v>
      </c>
      <c r="E17" s="15"/>
      <c r="F17" s="15">
        <f>F16-F18-F19</f>
        <v>423</v>
      </c>
      <c r="G17" s="16">
        <f t="shared" si="0"/>
        <v>2513.5593220338983</v>
      </c>
      <c r="H17" s="16">
        <f>H16-H18-H19</f>
        <v>2966</v>
      </c>
      <c r="I17" s="16">
        <f aca="true" t="shared" si="2" ref="I17:I35">J17/1.18</f>
        <v>5027.118644067797</v>
      </c>
      <c r="J17" s="16">
        <f t="shared" si="1"/>
        <v>5932</v>
      </c>
    </row>
    <row r="18" spans="1:10" ht="21" customHeight="1">
      <c r="A18" s="7"/>
      <c r="B18" s="8" t="s">
        <v>13</v>
      </c>
      <c r="C18" s="9" t="s">
        <v>20</v>
      </c>
      <c r="D18" s="15">
        <f aca="true" t="shared" si="3" ref="D18:D27">F18/1.18</f>
        <v>508.4745762711865</v>
      </c>
      <c r="E18" s="15"/>
      <c r="F18" s="15">
        <v>600</v>
      </c>
      <c r="G18" s="16">
        <f t="shared" si="0"/>
        <v>3559.322033898305</v>
      </c>
      <c r="H18" s="16">
        <f>F18*7</f>
        <v>4200</v>
      </c>
      <c r="I18" s="16">
        <f t="shared" si="2"/>
        <v>7118.64406779661</v>
      </c>
      <c r="J18" s="16">
        <f t="shared" si="1"/>
        <v>8400</v>
      </c>
    </row>
    <row r="19" spans="1:10" ht="20.25" customHeight="1">
      <c r="A19" s="7"/>
      <c r="B19" s="8" t="s">
        <v>14</v>
      </c>
      <c r="C19" s="9" t="s">
        <v>20</v>
      </c>
      <c r="D19" s="15">
        <v>645.76</v>
      </c>
      <c r="E19" s="15"/>
      <c r="F19" s="15">
        <v>762</v>
      </c>
      <c r="G19" s="16">
        <f t="shared" si="0"/>
        <v>4520.338983050848</v>
      </c>
      <c r="H19" s="16">
        <f>F19*7</f>
        <v>5334</v>
      </c>
      <c r="I19" s="16">
        <f t="shared" si="2"/>
        <v>9040.677966101695</v>
      </c>
      <c r="J19" s="16">
        <f t="shared" si="1"/>
        <v>10668</v>
      </c>
    </row>
    <row r="20" spans="1:10" ht="44.25" customHeight="1">
      <c r="A20" s="17">
        <v>2</v>
      </c>
      <c r="B20" s="18" t="s">
        <v>46</v>
      </c>
      <c r="C20" s="19" t="s">
        <v>45</v>
      </c>
      <c r="D20" s="20">
        <f t="shared" si="3"/>
        <v>1694.9152542372883</v>
      </c>
      <c r="E20" s="20"/>
      <c r="F20" s="20">
        <v>2000</v>
      </c>
      <c r="G20" s="21">
        <f t="shared" si="0"/>
        <v>11440.677966101695</v>
      </c>
      <c r="H20" s="21">
        <v>13500</v>
      </c>
      <c r="I20" s="21">
        <f t="shared" si="2"/>
        <v>22881.35593220339</v>
      </c>
      <c r="J20" s="21">
        <f t="shared" si="1"/>
        <v>27000</v>
      </c>
    </row>
    <row r="21" spans="1:10" ht="28.5" customHeight="1">
      <c r="A21" s="7"/>
      <c r="B21" s="8" t="s">
        <v>12</v>
      </c>
      <c r="C21" s="9" t="s">
        <v>42</v>
      </c>
      <c r="D21" s="15">
        <v>540.69</v>
      </c>
      <c r="E21" s="15"/>
      <c r="F21" s="15">
        <f>F20-F22-F23</f>
        <v>638</v>
      </c>
      <c r="G21" s="16">
        <f t="shared" si="0"/>
        <v>3361.0169491525426</v>
      </c>
      <c r="H21" s="16">
        <f>H20-H22-H23</f>
        <v>3966</v>
      </c>
      <c r="I21" s="16">
        <v>6722.04</v>
      </c>
      <c r="J21" s="16">
        <f t="shared" si="1"/>
        <v>7932</v>
      </c>
    </row>
    <row r="22" spans="1:10" ht="19.5" customHeight="1">
      <c r="A22" s="7"/>
      <c r="B22" s="8" t="s">
        <v>13</v>
      </c>
      <c r="C22" s="9" t="s">
        <v>20</v>
      </c>
      <c r="D22" s="15">
        <f t="shared" si="3"/>
        <v>508.4745762711865</v>
      </c>
      <c r="E22" s="15"/>
      <c r="F22" s="15">
        <v>600</v>
      </c>
      <c r="G22" s="16">
        <f t="shared" si="0"/>
        <v>3559.322033898305</v>
      </c>
      <c r="H22" s="16">
        <f>F22*7</f>
        <v>4200</v>
      </c>
      <c r="I22" s="16">
        <f t="shared" si="2"/>
        <v>7118.64406779661</v>
      </c>
      <c r="J22" s="16">
        <f t="shared" si="1"/>
        <v>8400</v>
      </c>
    </row>
    <row r="23" spans="1:10" ht="19.5" customHeight="1">
      <c r="A23" s="7"/>
      <c r="B23" s="8" t="s">
        <v>14</v>
      </c>
      <c r="C23" s="9" t="s">
        <v>20</v>
      </c>
      <c r="D23" s="15">
        <v>645.76</v>
      </c>
      <c r="E23" s="15"/>
      <c r="F23" s="15">
        <v>762</v>
      </c>
      <c r="G23" s="16">
        <f t="shared" si="0"/>
        <v>4520.338983050848</v>
      </c>
      <c r="H23" s="16">
        <f>F23*7</f>
        <v>5334</v>
      </c>
      <c r="I23" s="16">
        <f t="shared" si="2"/>
        <v>9040.677966101695</v>
      </c>
      <c r="J23" s="16">
        <f t="shared" si="1"/>
        <v>10668</v>
      </c>
    </row>
    <row r="24" spans="1:10" ht="51.75" customHeight="1">
      <c r="A24" s="17">
        <v>3</v>
      </c>
      <c r="B24" s="18" t="s">
        <v>21</v>
      </c>
      <c r="C24" s="19" t="s">
        <v>45</v>
      </c>
      <c r="D24" s="20">
        <f t="shared" si="3"/>
        <v>2118.64406779661</v>
      </c>
      <c r="E24" s="20"/>
      <c r="F24" s="20">
        <v>2500</v>
      </c>
      <c r="G24" s="21">
        <f t="shared" si="0"/>
        <v>14830.508474576272</v>
      </c>
      <c r="H24" s="21">
        <f aca="true" t="shared" si="4" ref="H24:H35">F24*7</f>
        <v>17500</v>
      </c>
      <c r="I24" s="21">
        <f t="shared" si="2"/>
        <v>29661.016949152545</v>
      </c>
      <c r="J24" s="21">
        <f t="shared" si="1"/>
        <v>35000</v>
      </c>
    </row>
    <row r="25" spans="1:10" ht="29.25" customHeight="1">
      <c r="A25" s="7"/>
      <c r="B25" s="8" t="s">
        <v>12</v>
      </c>
      <c r="C25" s="9" t="s">
        <v>42</v>
      </c>
      <c r="D25" s="15">
        <f t="shared" si="3"/>
        <v>964.406779661017</v>
      </c>
      <c r="E25" s="15"/>
      <c r="F25" s="15">
        <f>F24-F26-F27</f>
        <v>1138</v>
      </c>
      <c r="G25" s="16">
        <f aca="true" t="shared" si="5" ref="G25:G35">H25/1.18</f>
        <v>6750.847457627119</v>
      </c>
      <c r="H25" s="16">
        <f t="shared" si="4"/>
        <v>7966</v>
      </c>
      <c r="I25" s="16">
        <v>13501.7</v>
      </c>
      <c r="J25" s="16">
        <f aca="true" t="shared" si="6" ref="J25:J35">H25*2</f>
        <v>15932</v>
      </c>
    </row>
    <row r="26" spans="1:10" ht="18" customHeight="1">
      <c r="A26" s="7"/>
      <c r="B26" s="8" t="s">
        <v>13</v>
      </c>
      <c r="C26" s="9" t="s">
        <v>20</v>
      </c>
      <c r="D26" s="15">
        <f t="shared" si="3"/>
        <v>508.4745762711865</v>
      </c>
      <c r="E26" s="15"/>
      <c r="F26" s="15">
        <v>600</v>
      </c>
      <c r="G26" s="16">
        <f t="shared" si="5"/>
        <v>3559.322033898305</v>
      </c>
      <c r="H26" s="16">
        <f t="shared" si="4"/>
        <v>4200</v>
      </c>
      <c r="I26" s="16">
        <f t="shared" si="2"/>
        <v>7118.64406779661</v>
      </c>
      <c r="J26" s="16">
        <f t="shared" si="6"/>
        <v>8400</v>
      </c>
    </row>
    <row r="27" spans="1:10" ht="19.5" customHeight="1">
      <c r="A27" s="7"/>
      <c r="B27" s="8" t="s">
        <v>14</v>
      </c>
      <c r="C27" s="9" t="s">
        <v>20</v>
      </c>
      <c r="D27" s="15">
        <f t="shared" si="3"/>
        <v>645.7627118644068</v>
      </c>
      <c r="E27" s="15"/>
      <c r="F27" s="15">
        <v>762</v>
      </c>
      <c r="G27" s="16">
        <f t="shared" si="5"/>
        <v>4520.338983050848</v>
      </c>
      <c r="H27" s="16">
        <f t="shared" si="4"/>
        <v>5334</v>
      </c>
      <c r="I27" s="16">
        <f t="shared" si="2"/>
        <v>9040.677966101695</v>
      </c>
      <c r="J27" s="16">
        <f t="shared" si="6"/>
        <v>10668</v>
      </c>
    </row>
    <row r="28" spans="1:10" ht="59.25" customHeight="1">
      <c r="A28" s="17">
        <v>4</v>
      </c>
      <c r="B28" s="18" t="s">
        <v>22</v>
      </c>
      <c r="C28" s="19" t="s">
        <v>45</v>
      </c>
      <c r="D28" s="20">
        <f aca="true" t="shared" si="7" ref="D28:D35">F28/1.18</f>
        <v>1440.677966101695</v>
      </c>
      <c r="E28" s="20"/>
      <c r="F28" s="20">
        <f>F29+F30+F31</f>
        <v>1700</v>
      </c>
      <c r="G28" s="21">
        <f t="shared" si="5"/>
        <v>10084.745762711866</v>
      </c>
      <c r="H28" s="21">
        <f t="shared" si="4"/>
        <v>11900</v>
      </c>
      <c r="I28" s="21">
        <f t="shared" si="2"/>
        <v>20169.49152542373</v>
      </c>
      <c r="J28" s="21">
        <f t="shared" si="6"/>
        <v>23800</v>
      </c>
    </row>
    <row r="29" spans="1:10" ht="31.5" customHeight="1">
      <c r="A29" s="7"/>
      <c r="B29" s="8" t="s">
        <v>12</v>
      </c>
      <c r="C29" s="9" t="s">
        <v>43</v>
      </c>
      <c r="D29" s="15">
        <v>286.45</v>
      </c>
      <c r="E29" s="15"/>
      <c r="F29" s="15">
        <v>338</v>
      </c>
      <c r="G29" s="16">
        <v>2005.09</v>
      </c>
      <c r="H29" s="16">
        <f t="shared" si="4"/>
        <v>2366</v>
      </c>
      <c r="I29" s="16">
        <f t="shared" si="2"/>
        <v>4010.169491525424</v>
      </c>
      <c r="J29" s="16">
        <f t="shared" si="6"/>
        <v>4732</v>
      </c>
    </row>
    <row r="30" spans="1:10" ht="19.5" customHeight="1">
      <c r="A30" s="7"/>
      <c r="B30" s="8" t="s">
        <v>13</v>
      </c>
      <c r="C30" s="9" t="s">
        <v>20</v>
      </c>
      <c r="D30" s="15">
        <f t="shared" si="7"/>
        <v>508.4745762711865</v>
      </c>
      <c r="E30" s="15"/>
      <c r="F30" s="15">
        <v>600</v>
      </c>
      <c r="G30" s="16">
        <f t="shared" si="5"/>
        <v>3559.322033898305</v>
      </c>
      <c r="H30" s="16">
        <f t="shared" si="4"/>
        <v>4200</v>
      </c>
      <c r="I30" s="16">
        <f t="shared" si="2"/>
        <v>7118.64406779661</v>
      </c>
      <c r="J30" s="16">
        <f t="shared" si="6"/>
        <v>8400</v>
      </c>
    </row>
    <row r="31" spans="1:10" ht="20.25" customHeight="1">
      <c r="A31" s="7"/>
      <c r="B31" s="8" t="s">
        <v>14</v>
      </c>
      <c r="C31" s="9" t="s">
        <v>20</v>
      </c>
      <c r="D31" s="15">
        <f t="shared" si="7"/>
        <v>645.7627118644068</v>
      </c>
      <c r="E31" s="15"/>
      <c r="F31" s="15">
        <v>762</v>
      </c>
      <c r="G31" s="16">
        <f t="shared" si="5"/>
        <v>4520.338983050848</v>
      </c>
      <c r="H31" s="16">
        <f t="shared" si="4"/>
        <v>5334</v>
      </c>
      <c r="I31" s="16">
        <f t="shared" si="2"/>
        <v>9040.677966101695</v>
      </c>
      <c r="J31" s="16">
        <f t="shared" si="6"/>
        <v>10668</v>
      </c>
    </row>
    <row r="32" spans="1:10" ht="56.25" customHeight="1">
      <c r="A32" s="17">
        <v>5</v>
      </c>
      <c r="B32" s="18" t="s">
        <v>29</v>
      </c>
      <c r="C32" s="19" t="s">
        <v>45</v>
      </c>
      <c r="D32" s="20">
        <f t="shared" si="7"/>
        <v>1610.1694915254238</v>
      </c>
      <c r="E32" s="20"/>
      <c r="F32" s="20">
        <f>F33+F34+F35</f>
        <v>1900</v>
      </c>
      <c r="G32" s="21">
        <f t="shared" si="5"/>
        <v>11271.186440677966</v>
      </c>
      <c r="H32" s="21">
        <f t="shared" si="4"/>
        <v>13300</v>
      </c>
      <c r="I32" s="21">
        <f t="shared" si="2"/>
        <v>22542.372881355932</v>
      </c>
      <c r="J32" s="21">
        <f t="shared" si="6"/>
        <v>26600</v>
      </c>
    </row>
    <row r="33" spans="1:10" ht="31.5" customHeight="1">
      <c r="A33" s="7"/>
      <c r="B33" s="8" t="s">
        <v>12</v>
      </c>
      <c r="C33" s="9" t="s">
        <v>44</v>
      </c>
      <c r="D33" s="15">
        <v>455.94</v>
      </c>
      <c r="E33" s="15"/>
      <c r="F33" s="15">
        <v>538</v>
      </c>
      <c r="G33" s="16">
        <f t="shared" si="5"/>
        <v>3191.5254237288136</v>
      </c>
      <c r="H33" s="16">
        <f t="shared" si="4"/>
        <v>3766</v>
      </c>
      <c r="I33" s="16">
        <f t="shared" si="2"/>
        <v>6383.050847457627</v>
      </c>
      <c r="J33" s="16">
        <f t="shared" si="6"/>
        <v>7532</v>
      </c>
    </row>
    <row r="34" spans="1:10" ht="18.75" customHeight="1">
      <c r="A34" s="7"/>
      <c r="B34" s="8" t="s">
        <v>13</v>
      </c>
      <c r="C34" s="9" t="s">
        <v>20</v>
      </c>
      <c r="D34" s="15">
        <f t="shared" si="7"/>
        <v>508.4745762711865</v>
      </c>
      <c r="E34" s="15"/>
      <c r="F34" s="15">
        <v>600</v>
      </c>
      <c r="G34" s="16">
        <f t="shared" si="5"/>
        <v>3559.322033898305</v>
      </c>
      <c r="H34" s="16">
        <f t="shared" si="4"/>
        <v>4200</v>
      </c>
      <c r="I34" s="16">
        <f t="shared" si="2"/>
        <v>7118.64406779661</v>
      </c>
      <c r="J34" s="16">
        <f t="shared" si="6"/>
        <v>8400</v>
      </c>
    </row>
    <row r="35" spans="1:10" ht="20.25" customHeight="1">
      <c r="A35" s="7"/>
      <c r="B35" s="8" t="s">
        <v>14</v>
      </c>
      <c r="C35" s="9" t="s">
        <v>20</v>
      </c>
      <c r="D35" s="15">
        <f t="shared" si="7"/>
        <v>645.7627118644068</v>
      </c>
      <c r="E35" s="15"/>
      <c r="F35" s="15">
        <v>762</v>
      </c>
      <c r="G35" s="16">
        <f t="shared" si="5"/>
        <v>4520.338983050848</v>
      </c>
      <c r="H35" s="16">
        <f t="shared" si="4"/>
        <v>5334</v>
      </c>
      <c r="I35" s="16">
        <f t="shared" si="2"/>
        <v>9040.677966101695</v>
      </c>
      <c r="J35" s="16">
        <f t="shared" si="6"/>
        <v>10668</v>
      </c>
    </row>
    <row r="36" spans="1:10" ht="9" customHeight="1">
      <c r="A36" s="10"/>
      <c r="B36" s="11"/>
      <c r="C36" s="12"/>
      <c r="D36" s="26"/>
      <c r="E36" s="27"/>
      <c r="F36" s="27"/>
      <c r="G36" s="28"/>
      <c r="H36" s="28"/>
      <c r="I36" s="28"/>
      <c r="J36" s="28"/>
    </row>
    <row r="37" spans="1:10" ht="37.5" customHeight="1">
      <c r="A37" s="10"/>
      <c r="B37" s="35" t="s">
        <v>30</v>
      </c>
      <c r="C37" s="35"/>
      <c r="D37" s="35"/>
      <c r="E37" s="35"/>
      <c r="F37" s="35"/>
      <c r="G37" s="35"/>
      <c r="H37" s="35"/>
      <c r="I37" s="35"/>
      <c r="J37" s="35"/>
    </row>
    <row r="38" spans="1:10" ht="13.5" customHeight="1">
      <c r="A38" s="10"/>
      <c r="B38" s="35" t="s">
        <v>31</v>
      </c>
      <c r="C38" s="35"/>
      <c r="D38" s="35"/>
      <c r="E38" s="35"/>
      <c r="F38" s="35"/>
      <c r="G38" s="35"/>
      <c r="H38" s="35"/>
      <c r="I38" s="30"/>
      <c r="J38" s="30"/>
    </row>
    <row r="39" spans="1:10" ht="15" customHeight="1">
      <c r="A39" s="10"/>
      <c r="B39" s="30" t="s">
        <v>32</v>
      </c>
      <c r="C39" s="31"/>
      <c r="D39" s="31"/>
      <c r="E39" s="31"/>
      <c r="F39" s="31"/>
      <c r="G39" s="31"/>
      <c r="H39" s="31"/>
      <c r="I39" s="31"/>
      <c r="J39" s="31"/>
    </row>
    <row r="40" spans="1:10" ht="15.75" customHeight="1">
      <c r="A40" s="10"/>
      <c r="B40" s="35" t="s">
        <v>33</v>
      </c>
      <c r="C40" s="35"/>
      <c r="D40" s="35"/>
      <c r="E40" s="35"/>
      <c r="F40" s="35"/>
      <c r="G40" s="35"/>
      <c r="H40" s="35"/>
      <c r="I40" s="35"/>
      <c r="J40" s="31"/>
    </row>
    <row r="41" spans="1:10" ht="14.25" customHeight="1">
      <c r="A41" s="10"/>
      <c r="B41" s="30" t="s">
        <v>34</v>
      </c>
      <c r="C41" s="30"/>
      <c r="D41" s="30"/>
      <c r="E41" s="30"/>
      <c r="F41" s="30"/>
      <c r="G41" s="30"/>
      <c r="H41" s="30"/>
      <c r="I41" s="30"/>
      <c r="J41" s="31"/>
    </row>
    <row r="42" spans="1:10" ht="14.25" customHeight="1">
      <c r="A42" s="10"/>
      <c r="B42" s="30" t="s">
        <v>35</v>
      </c>
      <c r="C42" s="30"/>
      <c r="D42" s="30"/>
      <c r="E42" s="30"/>
      <c r="F42" s="30"/>
      <c r="G42" s="30"/>
      <c r="H42" s="30"/>
      <c r="I42" s="30"/>
      <c r="J42" s="31"/>
    </row>
    <row r="43" spans="1:10" ht="14.25" customHeight="1">
      <c r="A43" s="10"/>
      <c r="B43" s="30" t="s">
        <v>36</v>
      </c>
      <c r="C43" s="30"/>
      <c r="D43" s="30"/>
      <c r="E43" s="30"/>
      <c r="F43" s="30"/>
      <c r="G43" s="30"/>
      <c r="H43" s="30"/>
      <c r="I43" s="30"/>
      <c r="J43" s="31"/>
    </row>
    <row r="44" spans="1:10" ht="13.5" customHeight="1">
      <c r="A44" s="10"/>
      <c r="B44" s="30" t="s">
        <v>37</v>
      </c>
      <c r="C44" s="30"/>
      <c r="D44" s="30"/>
      <c r="E44" s="30"/>
      <c r="F44" s="30"/>
      <c r="G44" s="30"/>
      <c r="H44" s="30"/>
      <c r="I44" s="30"/>
      <c r="J44" s="31"/>
    </row>
    <row r="45" spans="1:10" ht="13.5" customHeight="1">
      <c r="A45" s="10"/>
      <c r="B45" s="35" t="s">
        <v>38</v>
      </c>
      <c r="C45" s="35"/>
      <c r="D45" s="35"/>
      <c r="E45" s="35"/>
      <c r="F45" s="35"/>
      <c r="G45" s="30"/>
      <c r="H45" s="30"/>
      <c r="I45" s="30"/>
      <c r="J45" s="31"/>
    </row>
    <row r="46" spans="1:10" ht="13.5" customHeight="1">
      <c r="A46" s="10"/>
      <c r="B46" s="30" t="s">
        <v>39</v>
      </c>
      <c r="C46" s="30"/>
      <c r="D46" s="30"/>
      <c r="E46" s="30"/>
      <c r="F46" s="30"/>
      <c r="G46" s="30"/>
      <c r="H46" s="30"/>
      <c r="I46" s="30"/>
      <c r="J46" s="31"/>
    </row>
    <row r="47" spans="1:10" ht="13.5" customHeight="1">
      <c r="A47" s="10"/>
      <c r="B47" s="30" t="s">
        <v>40</v>
      </c>
      <c r="C47" s="30"/>
      <c r="D47" s="30"/>
      <c r="E47" s="30"/>
      <c r="F47" s="30"/>
      <c r="G47" s="30"/>
      <c r="H47" s="30"/>
      <c r="I47" s="30"/>
      <c r="J47" s="31"/>
    </row>
    <row r="48" spans="1:10" ht="15.75" customHeight="1">
      <c r="A48" s="10"/>
      <c r="B48" s="30" t="s">
        <v>41</v>
      </c>
      <c r="C48" s="30"/>
      <c r="D48" s="30"/>
      <c r="E48" s="30"/>
      <c r="F48" s="30"/>
      <c r="G48" s="30"/>
      <c r="H48" s="30"/>
      <c r="I48" s="30"/>
      <c r="J48" s="31"/>
    </row>
    <row r="49" spans="1:10" ht="38.25" customHeight="1">
      <c r="A49" s="36" t="s">
        <v>5</v>
      </c>
      <c r="B49" s="36"/>
      <c r="C49" s="22"/>
      <c r="D49" s="23"/>
      <c r="E49" s="46"/>
      <c r="F49" s="46"/>
      <c r="G49" s="46"/>
      <c r="H49" s="46" t="s">
        <v>7</v>
      </c>
      <c r="I49" s="46"/>
      <c r="J49" s="46"/>
    </row>
    <row r="50" spans="1:10" ht="18.75">
      <c r="A50" s="24"/>
      <c r="B50" s="24"/>
      <c r="C50" s="24"/>
      <c r="D50" s="25"/>
      <c r="E50" s="22"/>
      <c r="F50" s="22"/>
      <c r="G50" s="24"/>
      <c r="H50" s="24"/>
      <c r="I50" s="24"/>
      <c r="J50" s="24"/>
    </row>
    <row r="51" spans="1:10" ht="18.75">
      <c r="A51" s="24" t="s">
        <v>8</v>
      </c>
      <c r="B51" s="24"/>
      <c r="C51" s="24"/>
      <c r="D51" s="25"/>
      <c r="E51" s="22"/>
      <c r="F51" s="22"/>
      <c r="G51" s="24"/>
      <c r="H51" s="24"/>
      <c r="I51" s="24"/>
      <c r="J51" s="24"/>
    </row>
    <row r="52" spans="1:10" ht="36.75" customHeight="1">
      <c r="A52" s="24" t="s">
        <v>6</v>
      </c>
      <c r="B52" s="24"/>
      <c r="C52" s="24"/>
      <c r="D52" s="25"/>
      <c r="E52" s="44"/>
      <c r="F52" s="44"/>
      <c r="G52" s="44"/>
      <c r="H52" s="44" t="s">
        <v>24</v>
      </c>
      <c r="I52" s="44"/>
      <c r="J52" s="44"/>
    </row>
    <row r="53" spans="1:6" ht="15.75">
      <c r="A53" s="4"/>
      <c r="B53" s="4"/>
      <c r="C53" s="4"/>
      <c r="D53" s="5"/>
      <c r="E53" s="4"/>
      <c r="F53" s="4"/>
    </row>
  </sheetData>
  <sheetProtection/>
  <mergeCells count="30">
    <mergeCell ref="D2:F2"/>
    <mergeCell ref="E52:G52"/>
    <mergeCell ref="H52:J52"/>
    <mergeCell ref="A9:F9"/>
    <mergeCell ref="D10:F10"/>
    <mergeCell ref="B40:I40"/>
    <mergeCell ref="B45:F45"/>
    <mergeCell ref="C13:C15"/>
    <mergeCell ref="E49:G49"/>
    <mergeCell ref="H49:J49"/>
    <mergeCell ref="D1:F1"/>
    <mergeCell ref="D3:F3"/>
    <mergeCell ref="D4:F4"/>
    <mergeCell ref="D14:F14"/>
    <mergeCell ref="A7:J7"/>
    <mergeCell ref="A8:J8"/>
    <mergeCell ref="G10:J10"/>
    <mergeCell ref="G1:J1"/>
    <mergeCell ref="G2:J2"/>
    <mergeCell ref="G3:J3"/>
    <mergeCell ref="G4:J4"/>
    <mergeCell ref="B37:J37"/>
    <mergeCell ref="B38:H38"/>
    <mergeCell ref="A49:B49"/>
    <mergeCell ref="B13:B15"/>
    <mergeCell ref="G14:H14"/>
    <mergeCell ref="A13:A15"/>
    <mergeCell ref="D13:J13"/>
    <mergeCell ref="I14:J14"/>
    <mergeCell ref="D5:F5"/>
  </mergeCells>
  <printOptions/>
  <pageMargins left="0.5" right="0.24" top="0.6" bottom="0.2" header="0.4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1">
      <selection activeCell="F19" sqref="F19"/>
    </sheetView>
  </sheetViews>
  <sheetFormatPr defaultColWidth="9.140625" defaultRowHeight="12.75"/>
  <cols>
    <col min="1" max="1" width="5.8515625" style="1" customWidth="1"/>
    <col min="2" max="2" width="49.00390625" style="1" customWidth="1"/>
    <col min="3" max="3" width="17.421875" style="1" customWidth="1"/>
    <col min="4" max="4" width="11.421875" style="2" customWidth="1"/>
    <col min="5" max="5" width="10.57421875" style="1" hidden="1" customWidth="1"/>
    <col min="6" max="9" width="11.00390625" style="1" customWidth="1"/>
    <col min="10" max="10" width="12.421875" style="1" customWidth="1"/>
    <col min="11" max="16384" width="9.140625" style="1" customWidth="1"/>
  </cols>
  <sheetData>
    <row r="1" spans="4:10" ht="18.75">
      <c r="D1" s="40"/>
      <c r="E1" s="40"/>
      <c r="F1" s="40"/>
      <c r="G1" s="34" t="s">
        <v>25</v>
      </c>
      <c r="H1" s="34"/>
      <c r="I1" s="34"/>
      <c r="J1" s="34"/>
    </row>
    <row r="2" spans="4:10" ht="18" customHeight="1">
      <c r="D2" s="39"/>
      <c r="E2" s="39"/>
      <c r="F2" s="39"/>
      <c r="G2" s="34" t="s">
        <v>26</v>
      </c>
      <c r="H2" s="34"/>
      <c r="I2" s="34"/>
      <c r="J2" s="34"/>
    </row>
    <row r="3" spans="4:10" ht="18.75">
      <c r="D3" s="39"/>
      <c r="E3" s="39"/>
      <c r="F3" s="39"/>
      <c r="G3" s="34" t="s">
        <v>27</v>
      </c>
      <c r="H3" s="34"/>
      <c r="I3" s="34"/>
      <c r="J3" s="34"/>
    </row>
    <row r="4" spans="1:10" ht="21" customHeight="1">
      <c r="A4" s="1" t="s">
        <v>0</v>
      </c>
      <c r="D4" s="39"/>
      <c r="E4" s="39"/>
      <c r="F4" s="39"/>
      <c r="G4" s="34" t="s">
        <v>28</v>
      </c>
      <c r="H4" s="34"/>
      <c r="I4" s="34"/>
      <c r="J4" s="34"/>
    </row>
    <row r="5" spans="4:10" ht="10.5" customHeight="1">
      <c r="D5" s="39"/>
      <c r="E5" s="39"/>
      <c r="F5" s="39"/>
      <c r="H5" s="29"/>
      <c r="I5" s="29"/>
      <c r="J5" s="29"/>
    </row>
    <row r="6" spans="5:6" ht="7.5" customHeight="1" hidden="1">
      <c r="E6" s="3"/>
      <c r="F6" s="3"/>
    </row>
    <row r="7" spans="1:10" ht="26.25" customHeight="1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5" customHeight="1">
      <c r="A8" s="42" t="s">
        <v>50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6" customHeight="1">
      <c r="A9" s="42"/>
      <c r="B9" s="42"/>
      <c r="C9" s="42"/>
      <c r="D9" s="42"/>
      <c r="E9" s="42"/>
      <c r="F9" s="42"/>
      <c r="G9" s="24"/>
      <c r="H9" s="24"/>
      <c r="I9" s="24"/>
      <c r="J9" s="24"/>
    </row>
    <row r="10" spans="1:10" ht="17.25" customHeight="1">
      <c r="A10" s="24"/>
      <c r="B10" s="24"/>
      <c r="C10" s="24"/>
      <c r="D10" s="45"/>
      <c r="E10" s="45"/>
      <c r="F10" s="45"/>
      <c r="G10" s="43" t="s">
        <v>23</v>
      </c>
      <c r="H10" s="43"/>
      <c r="I10" s="43"/>
      <c r="J10" s="43"/>
    </row>
    <row r="11" spans="5:6" ht="8.25" customHeight="1">
      <c r="E11" s="6"/>
      <c r="F11" s="6"/>
    </row>
    <row r="12" spans="5:6" ht="8.25" customHeight="1">
      <c r="E12" s="6"/>
      <c r="F12" s="6"/>
    </row>
    <row r="13" spans="1:10" ht="23.25" customHeight="1">
      <c r="A13" s="37" t="s">
        <v>2</v>
      </c>
      <c r="B13" s="37" t="s">
        <v>3</v>
      </c>
      <c r="C13" s="37" t="s">
        <v>4</v>
      </c>
      <c r="D13" s="37" t="s">
        <v>15</v>
      </c>
      <c r="E13" s="37"/>
      <c r="F13" s="37"/>
      <c r="G13" s="37"/>
      <c r="H13" s="37"/>
      <c r="I13" s="37"/>
      <c r="J13" s="37"/>
    </row>
    <row r="14" spans="1:10" ht="22.5" customHeight="1">
      <c r="A14" s="37"/>
      <c r="B14" s="37"/>
      <c r="C14" s="37"/>
      <c r="D14" s="41" t="s">
        <v>16</v>
      </c>
      <c r="E14" s="41"/>
      <c r="F14" s="41"/>
      <c r="G14" s="38" t="s">
        <v>17</v>
      </c>
      <c r="H14" s="38"/>
      <c r="I14" s="38" t="s">
        <v>18</v>
      </c>
      <c r="J14" s="38"/>
    </row>
    <row r="15" spans="1:10" ht="21.75" customHeight="1">
      <c r="A15" s="37"/>
      <c r="B15" s="37"/>
      <c r="C15" s="37"/>
      <c r="D15" s="13" t="s">
        <v>10</v>
      </c>
      <c r="E15" s="13"/>
      <c r="F15" s="13" t="s">
        <v>11</v>
      </c>
      <c r="G15" s="13" t="s">
        <v>10</v>
      </c>
      <c r="H15" s="13" t="s">
        <v>11</v>
      </c>
      <c r="I15" s="13" t="s">
        <v>10</v>
      </c>
      <c r="J15" s="14" t="s">
        <v>11</v>
      </c>
    </row>
    <row r="16" spans="1:10" ht="56.25" customHeight="1">
      <c r="A16" s="17">
        <v>1</v>
      </c>
      <c r="B16" s="18" t="s">
        <v>19</v>
      </c>
      <c r="C16" s="19" t="s">
        <v>45</v>
      </c>
      <c r="D16" s="20">
        <f aca="true" t="shared" si="0" ref="D16:D27">F16/1.18</f>
        <v>1209.322033898305</v>
      </c>
      <c r="E16" s="20"/>
      <c r="F16" s="20">
        <f>F17+F18+F19</f>
        <v>1427</v>
      </c>
      <c r="G16" s="21">
        <f aca="true" t="shared" si="1" ref="G16:G27">H16/1.18</f>
        <v>8465.254237288136</v>
      </c>
      <c r="H16" s="21">
        <f>F16*7</f>
        <v>9989</v>
      </c>
      <c r="I16" s="21">
        <f aca="true" t="shared" si="2" ref="I16:I27">J16/1.18</f>
        <v>16930.508474576272</v>
      </c>
      <c r="J16" s="21">
        <f aca="true" t="shared" si="3" ref="J16:J27">H16*2</f>
        <v>19978</v>
      </c>
    </row>
    <row r="17" spans="1:10" ht="27.75" customHeight="1">
      <c r="A17" s="7"/>
      <c r="B17" s="8" t="s">
        <v>12</v>
      </c>
      <c r="C17" s="9" t="s">
        <v>42</v>
      </c>
      <c r="D17" s="15">
        <v>358.48</v>
      </c>
      <c r="E17" s="15"/>
      <c r="F17" s="15">
        <v>423</v>
      </c>
      <c r="G17" s="16">
        <f t="shared" si="1"/>
        <v>2509.322033898305</v>
      </c>
      <c r="H17" s="16">
        <f>F17*7</f>
        <v>2961</v>
      </c>
      <c r="I17" s="16">
        <v>5018.65</v>
      </c>
      <c r="J17" s="16">
        <f t="shared" si="3"/>
        <v>5922</v>
      </c>
    </row>
    <row r="18" spans="1:10" ht="24" customHeight="1">
      <c r="A18" s="7"/>
      <c r="B18" s="8" t="s">
        <v>13</v>
      </c>
      <c r="C18" s="9" t="s">
        <v>20</v>
      </c>
      <c r="D18" s="15">
        <f t="shared" si="0"/>
        <v>508.4745762711865</v>
      </c>
      <c r="E18" s="15"/>
      <c r="F18" s="15">
        <v>600</v>
      </c>
      <c r="G18" s="16">
        <f t="shared" si="1"/>
        <v>3559.322033898305</v>
      </c>
      <c r="H18" s="16">
        <f>F18*7</f>
        <v>4200</v>
      </c>
      <c r="I18" s="16">
        <f t="shared" si="2"/>
        <v>7118.64406779661</v>
      </c>
      <c r="J18" s="16">
        <f t="shared" si="3"/>
        <v>8400</v>
      </c>
    </row>
    <row r="19" spans="1:10" ht="25.5" customHeight="1">
      <c r="A19" s="7"/>
      <c r="B19" s="8" t="s">
        <v>14</v>
      </c>
      <c r="C19" s="9" t="s">
        <v>20</v>
      </c>
      <c r="D19" s="15">
        <f t="shared" si="0"/>
        <v>342.37288135593224</v>
      </c>
      <c r="E19" s="15"/>
      <c r="F19" s="15">
        <v>404</v>
      </c>
      <c r="G19" s="16">
        <f t="shared" si="1"/>
        <v>2396.6101694915255</v>
      </c>
      <c r="H19" s="16">
        <f>F19*7</f>
        <v>2828</v>
      </c>
      <c r="I19" s="16">
        <f t="shared" si="2"/>
        <v>4793.220338983051</v>
      </c>
      <c r="J19" s="16">
        <f t="shared" si="3"/>
        <v>5656</v>
      </c>
    </row>
    <row r="20" spans="1:10" ht="59.25" customHeight="1">
      <c r="A20" s="17">
        <v>2</v>
      </c>
      <c r="B20" s="18" t="s">
        <v>47</v>
      </c>
      <c r="C20" s="19" t="s">
        <v>45</v>
      </c>
      <c r="D20" s="20">
        <f t="shared" si="0"/>
        <v>1137.2881355932204</v>
      </c>
      <c r="E20" s="20"/>
      <c r="F20" s="20">
        <f>F21+F22+F23</f>
        <v>1342</v>
      </c>
      <c r="G20" s="21">
        <f t="shared" si="1"/>
        <v>7961.016949152543</v>
      </c>
      <c r="H20" s="21">
        <f aca="true" t="shared" si="4" ref="H20:H27">F20*7</f>
        <v>9394</v>
      </c>
      <c r="I20" s="21">
        <f t="shared" si="2"/>
        <v>15922.033898305086</v>
      </c>
      <c r="J20" s="21">
        <f t="shared" si="3"/>
        <v>18788</v>
      </c>
    </row>
    <row r="21" spans="1:10" ht="24.75" customHeight="1">
      <c r="A21" s="7"/>
      <c r="B21" s="8" t="s">
        <v>12</v>
      </c>
      <c r="C21" s="9" t="s">
        <v>49</v>
      </c>
      <c r="D21" s="15">
        <v>286.45</v>
      </c>
      <c r="E21" s="15"/>
      <c r="F21" s="15">
        <v>338</v>
      </c>
      <c r="G21" s="16">
        <v>2008.09</v>
      </c>
      <c r="H21" s="16">
        <f t="shared" si="4"/>
        <v>2366</v>
      </c>
      <c r="I21" s="16">
        <f t="shared" si="2"/>
        <v>4010.169491525424</v>
      </c>
      <c r="J21" s="16">
        <f t="shared" si="3"/>
        <v>4732</v>
      </c>
    </row>
    <row r="22" spans="1:10" ht="21" customHeight="1">
      <c r="A22" s="7"/>
      <c r="B22" s="8" t="s">
        <v>13</v>
      </c>
      <c r="C22" s="9" t="s">
        <v>20</v>
      </c>
      <c r="D22" s="15">
        <f t="shared" si="0"/>
        <v>508.4745762711865</v>
      </c>
      <c r="E22" s="15"/>
      <c r="F22" s="15">
        <v>600</v>
      </c>
      <c r="G22" s="16">
        <f t="shared" si="1"/>
        <v>3559.322033898305</v>
      </c>
      <c r="H22" s="16">
        <f t="shared" si="4"/>
        <v>4200</v>
      </c>
      <c r="I22" s="16">
        <f t="shared" si="2"/>
        <v>7118.64406779661</v>
      </c>
      <c r="J22" s="16">
        <f t="shared" si="3"/>
        <v>8400</v>
      </c>
    </row>
    <row r="23" spans="1:10" ht="23.25" customHeight="1">
      <c r="A23" s="7"/>
      <c r="B23" s="8" t="s">
        <v>14</v>
      </c>
      <c r="C23" s="9" t="s">
        <v>20</v>
      </c>
      <c r="D23" s="15">
        <f t="shared" si="0"/>
        <v>342.37288135593224</v>
      </c>
      <c r="E23" s="15"/>
      <c r="F23" s="15">
        <v>404</v>
      </c>
      <c r="G23" s="16">
        <f t="shared" si="1"/>
        <v>2396.6101694915255</v>
      </c>
      <c r="H23" s="16">
        <f t="shared" si="4"/>
        <v>2828</v>
      </c>
      <c r="I23" s="16">
        <f t="shared" si="2"/>
        <v>4793.220338983051</v>
      </c>
      <c r="J23" s="16">
        <f t="shared" si="3"/>
        <v>5656</v>
      </c>
    </row>
    <row r="24" spans="1:10" ht="60" customHeight="1">
      <c r="A24" s="17">
        <v>3</v>
      </c>
      <c r="B24" s="18" t="s">
        <v>29</v>
      </c>
      <c r="C24" s="19" t="s">
        <v>45</v>
      </c>
      <c r="D24" s="20">
        <f t="shared" si="0"/>
        <v>1306.7796610169491</v>
      </c>
      <c r="E24" s="20"/>
      <c r="F24" s="20">
        <f>F25+F26+F27</f>
        <v>1542</v>
      </c>
      <c r="G24" s="21">
        <f t="shared" si="1"/>
        <v>9147.457627118645</v>
      </c>
      <c r="H24" s="21">
        <f t="shared" si="4"/>
        <v>10794</v>
      </c>
      <c r="I24" s="21">
        <f t="shared" si="2"/>
        <v>18294.91525423729</v>
      </c>
      <c r="J24" s="21">
        <f t="shared" si="3"/>
        <v>21588</v>
      </c>
    </row>
    <row r="25" spans="1:10" ht="25.5" customHeight="1">
      <c r="A25" s="7"/>
      <c r="B25" s="8" t="s">
        <v>12</v>
      </c>
      <c r="C25" s="9" t="s">
        <v>49</v>
      </c>
      <c r="D25" s="15">
        <v>455.94</v>
      </c>
      <c r="E25" s="15"/>
      <c r="F25" s="15">
        <v>538</v>
      </c>
      <c r="G25" s="16">
        <f t="shared" si="1"/>
        <v>3191.5254237288136</v>
      </c>
      <c r="H25" s="16">
        <f t="shared" si="4"/>
        <v>3766</v>
      </c>
      <c r="I25" s="16">
        <v>6383.06</v>
      </c>
      <c r="J25" s="16">
        <f t="shared" si="3"/>
        <v>7532</v>
      </c>
    </row>
    <row r="26" spans="1:10" ht="21.75" customHeight="1">
      <c r="A26" s="7"/>
      <c r="B26" s="8" t="s">
        <v>13</v>
      </c>
      <c r="C26" s="9" t="s">
        <v>20</v>
      </c>
      <c r="D26" s="15">
        <f t="shared" si="0"/>
        <v>508.4745762711865</v>
      </c>
      <c r="E26" s="15"/>
      <c r="F26" s="15">
        <v>600</v>
      </c>
      <c r="G26" s="16">
        <f t="shared" si="1"/>
        <v>3559.322033898305</v>
      </c>
      <c r="H26" s="16">
        <f t="shared" si="4"/>
        <v>4200</v>
      </c>
      <c r="I26" s="16">
        <f t="shared" si="2"/>
        <v>7118.64406779661</v>
      </c>
      <c r="J26" s="16">
        <f t="shared" si="3"/>
        <v>8400</v>
      </c>
    </row>
    <row r="27" spans="1:10" ht="24" customHeight="1">
      <c r="A27" s="7"/>
      <c r="B27" s="8" t="s">
        <v>14</v>
      </c>
      <c r="C27" s="9" t="s">
        <v>20</v>
      </c>
      <c r="D27" s="15">
        <f t="shared" si="0"/>
        <v>342.37288135593224</v>
      </c>
      <c r="E27" s="15"/>
      <c r="F27" s="15">
        <v>404</v>
      </c>
      <c r="G27" s="16">
        <f t="shared" si="1"/>
        <v>2396.6101694915255</v>
      </c>
      <c r="H27" s="16">
        <f t="shared" si="4"/>
        <v>2828</v>
      </c>
      <c r="I27" s="16">
        <f t="shared" si="2"/>
        <v>4793.220338983051</v>
      </c>
      <c r="J27" s="16">
        <f t="shared" si="3"/>
        <v>5656</v>
      </c>
    </row>
    <row r="28" spans="1:10" ht="9" customHeight="1">
      <c r="A28" s="10"/>
      <c r="B28" s="11"/>
      <c r="C28" s="12"/>
      <c r="D28" s="26"/>
      <c r="E28" s="27"/>
      <c r="F28" s="27"/>
      <c r="G28" s="28"/>
      <c r="H28" s="28"/>
      <c r="I28" s="28"/>
      <c r="J28" s="28"/>
    </row>
    <row r="29" spans="1:10" ht="36.75" customHeight="1">
      <c r="A29" s="10"/>
      <c r="B29" s="35" t="s">
        <v>30</v>
      </c>
      <c r="C29" s="35"/>
      <c r="D29" s="35"/>
      <c r="E29" s="35"/>
      <c r="F29" s="35"/>
      <c r="G29" s="35"/>
      <c r="H29" s="35"/>
      <c r="I29" s="35"/>
      <c r="J29" s="35"/>
    </row>
    <row r="30" spans="1:10" ht="13.5" customHeight="1">
      <c r="A30" s="10"/>
      <c r="B30" s="35" t="s">
        <v>31</v>
      </c>
      <c r="C30" s="35"/>
      <c r="D30" s="35"/>
      <c r="E30" s="35"/>
      <c r="F30" s="35"/>
      <c r="G30" s="35"/>
      <c r="H30" s="35"/>
      <c r="I30" s="30"/>
      <c r="J30" s="30"/>
    </row>
    <row r="31" spans="1:10" ht="15" customHeight="1">
      <c r="A31" s="10"/>
      <c r="B31" s="30" t="s">
        <v>32</v>
      </c>
      <c r="C31" s="31"/>
      <c r="D31" s="31"/>
      <c r="E31" s="31"/>
      <c r="F31" s="31"/>
      <c r="G31" s="31"/>
      <c r="H31" s="31"/>
      <c r="I31" s="31"/>
      <c r="J31" s="31"/>
    </row>
    <row r="32" spans="1:10" ht="15.75" customHeight="1">
      <c r="A32" s="10"/>
      <c r="B32" s="35" t="s">
        <v>33</v>
      </c>
      <c r="C32" s="35"/>
      <c r="D32" s="35"/>
      <c r="E32" s="35"/>
      <c r="F32" s="35"/>
      <c r="G32" s="35"/>
      <c r="H32" s="35"/>
      <c r="I32" s="35"/>
      <c r="J32" s="31"/>
    </row>
    <row r="33" spans="1:10" ht="14.25" customHeight="1">
      <c r="A33" s="10"/>
      <c r="B33" s="30" t="s">
        <v>34</v>
      </c>
      <c r="C33" s="30"/>
      <c r="D33" s="30"/>
      <c r="E33" s="30"/>
      <c r="F33" s="30"/>
      <c r="G33" s="30"/>
      <c r="H33" s="30"/>
      <c r="I33" s="30"/>
      <c r="J33" s="31"/>
    </row>
    <row r="34" spans="1:10" ht="14.25" customHeight="1">
      <c r="A34" s="10"/>
      <c r="B34" s="30" t="s">
        <v>35</v>
      </c>
      <c r="C34" s="30"/>
      <c r="D34" s="30"/>
      <c r="E34" s="30"/>
      <c r="F34" s="30"/>
      <c r="G34" s="30"/>
      <c r="H34" s="30"/>
      <c r="I34" s="30"/>
      <c r="J34" s="31"/>
    </row>
    <row r="35" spans="1:10" ht="14.25" customHeight="1">
      <c r="A35" s="10"/>
      <c r="B35" s="30" t="s">
        <v>48</v>
      </c>
      <c r="C35" s="30"/>
      <c r="D35" s="30"/>
      <c r="E35" s="30"/>
      <c r="F35" s="30"/>
      <c r="G35" s="30"/>
      <c r="H35" s="30"/>
      <c r="I35" s="30"/>
      <c r="J35" s="31"/>
    </row>
    <row r="36" spans="1:10" ht="13.5" customHeight="1">
      <c r="A36" s="10"/>
      <c r="B36" s="35" t="s">
        <v>38</v>
      </c>
      <c r="C36" s="35"/>
      <c r="D36" s="35"/>
      <c r="E36" s="35"/>
      <c r="F36" s="35"/>
      <c r="G36" s="30"/>
      <c r="H36" s="30"/>
      <c r="I36" s="30"/>
      <c r="J36" s="31"/>
    </row>
    <row r="37" spans="1:10" ht="13.5" customHeight="1">
      <c r="A37" s="10"/>
      <c r="B37" s="30" t="s">
        <v>40</v>
      </c>
      <c r="C37" s="30"/>
      <c r="D37" s="30"/>
      <c r="E37" s="30"/>
      <c r="F37" s="30"/>
      <c r="G37" s="30"/>
      <c r="H37" s="30"/>
      <c r="I37" s="30"/>
      <c r="J37" s="31"/>
    </row>
    <row r="38" spans="1:10" ht="13.5" customHeight="1">
      <c r="A38" s="10"/>
      <c r="B38" s="30" t="s">
        <v>41</v>
      </c>
      <c r="C38" s="30"/>
      <c r="D38" s="30"/>
      <c r="E38" s="30"/>
      <c r="F38" s="30"/>
      <c r="G38" s="30"/>
      <c r="H38" s="30"/>
      <c r="I38" s="30"/>
      <c r="J38" s="31"/>
    </row>
    <row r="39" spans="1:10" ht="50.25" customHeight="1">
      <c r="A39" s="36" t="s">
        <v>5</v>
      </c>
      <c r="B39" s="36"/>
      <c r="C39" s="22"/>
      <c r="D39" s="23"/>
      <c r="E39" s="46"/>
      <c r="F39" s="46"/>
      <c r="G39" s="46"/>
      <c r="H39" s="46" t="s">
        <v>7</v>
      </c>
      <c r="I39" s="46"/>
      <c r="J39" s="46"/>
    </row>
    <row r="40" spans="1:10" ht="18.75">
      <c r="A40" s="24"/>
      <c r="B40" s="24"/>
      <c r="C40" s="24"/>
      <c r="D40" s="25"/>
      <c r="E40" s="22"/>
      <c r="F40" s="22"/>
      <c r="G40" s="24"/>
      <c r="H40" s="24"/>
      <c r="I40" s="24"/>
      <c r="J40" s="24"/>
    </row>
    <row r="41" spans="1:10" ht="18.75">
      <c r="A41" s="24" t="s">
        <v>8</v>
      </c>
      <c r="B41" s="24"/>
      <c r="C41" s="24"/>
      <c r="D41" s="25"/>
      <c r="E41" s="22"/>
      <c r="F41" s="22"/>
      <c r="G41" s="24"/>
      <c r="H41" s="24"/>
      <c r="I41" s="24"/>
      <c r="J41" s="24"/>
    </row>
    <row r="42" spans="1:10" ht="36.75" customHeight="1">
      <c r="A42" s="24" t="s">
        <v>6</v>
      </c>
      <c r="B42" s="24"/>
      <c r="C42" s="24"/>
      <c r="D42" s="25"/>
      <c r="E42" s="44"/>
      <c r="F42" s="44"/>
      <c r="G42" s="44"/>
      <c r="H42" s="44" t="s">
        <v>24</v>
      </c>
      <c r="I42" s="44"/>
      <c r="J42" s="44"/>
    </row>
    <row r="43" spans="1:6" ht="15.75">
      <c r="A43" s="4"/>
      <c r="B43" s="4"/>
      <c r="C43" s="4"/>
      <c r="D43" s="5"/>
      <c r="E43" s="4"/>
      <c r="F43" s="4"/>
    </row>
  </sheetData>
  <sheetProtection/>
  <mergeCells count="30">
    <mergeCell ref="G2:J2"/>
    <mergeCell ref="G3:J3"/>
    <mergeCell ref="G4:J4"/>
    <mergeCell ref="H39:J39"/>
    <mergeCell ref="B29:J29"/>
    <mergeCell ref="B30:H30"/>
    <mergeCell ref="A39:B39"/>
    <mergeCell ref="D5:F5"/>
    <mergeCell ref="D2:F2"/>
    <mergeCell ref="D13:J13"/>
    <mergeCell ref="D1:F1"/>
    <mergeCell ref="D3:F3"/>
    <mergeCell ref="D4:F4"/>
    <mergeCell ref="D14:F14"/>
    <mergeCell ref="A7:J7"/>
    <mergeCell ref="A8:J8"/>
    <mergeCell ref="G10:J10"/>
    <mergeCell ref="B13:B15"/>
    <mergeCell ref="G14:H14"/>
    <mergeCell ref="G1:J1"/>
    <mergeCell ref="E42:G42"/>
    <mergeCell ref="H42:J42"/>
    <mergeCell ref="E39:G39"/>
    <mergeCell ref="A9:F9"/>
    <mergeCell ref="D10:F10"/>
    <mergeCell ref="B32:I32"/>
    <mergeCell ref="B36:F36"/>
    <mergeCell ref="C13:C15"/>
    <mergeCell ref="A13:A15"/>
    <mergeCell ref="I14:J14"/>
  </mergeCells>
  <printOptions/>
  <pageMargins left="0.32" right="0.24" top="0.6" bottom="0.2" header="0.4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10">
      <selection activeCell="I33" sqref="I33:I35"/>
    </sheetView>
  </sheetViews>
  <sheetFormatPr defaultColWidth="9.140625" defaultRowHeight="12.75"/>
  <cols>
    <col min="1" max="1" width="5.8515625" style="1" customWidth="1"/>
    <col min="2" max="2" width="47.140625" style="1" customWidth="1"/>
    <col min="3" max="3" width="16.421875" style="1" customWidth="1"/>
    <col min="4" max="4" width="11.421875" style="2" customWidth="1"/>
    <col min="5" max="5" width="10.57421875" style="1" hidden="1" customWidth="1"/>
    <col min="6" max="9" width="11.00390625" style="1" customWidth="1"/>
    <col min="10" max="10" width="12.421875" style="1" customWidth="1"/>
    <col min="11" max="16384" width="9.140625" style="1" customWidth="1"/>
  </cols>
  <sheetData>
    <row r="1" spans="4:10" ht="18.75">
      <c r="D1" s="40"/>
      <c r="E1" s="40"/>
      <c r="F1" s="40"/>
      <c r="G1" s="34" t="s">
        <v>25</v>
      </c>
      <c r="H1" s="34"/>
      <c r="I1" s="34"/>
      <c r="J1" s="34"/>
    </row>
    <row r="2" spans="4:10" ht="18" customHeight="1">
      <c r="D2" s="39"/>
      <c r="E2" s="39"/>
      <c r="F2" s="39"/>
      <c r="G2" s="34" t="s">
        <v>26</v>
      </c>
      <c r="H2" s="34"/>
      <c r="I2" s="34"/>
      <c r="J2" s="34"/>
    </row>
    <row r="3" spans="4:10" ht="18.75">
      <c r="D3" s="39"/>
      <c r="E3" s="39"/>
      <c r="F3" s="39"/>
      <c r="G3" s="34" t="s">
        <v>27</v>
      </c>
      <c r="H3" s="34"/>
      <c r="I3" s="34"/>
      <c r="J3" s="34"/>
    </row>
    <row r="4" spans="1:10" ht="21" customHeight="1">
      <c r="A4" s="1" t="s">
        <v>0</v>
      </c>
      <c r="D4" s="39"/>
      <c r="E4" s="39"/>
      <c r="F4" s="39"/>
      <c r="G4" s="34" t="s">
        <v>28</v>
      </c>
      <c r="H4" s="34"/>
      <c r="I4" s="34"/>
      <c r="J4" s="34"/>
    </row>
    <row r="5" spans="4:10" ht="10.5" customHeight="1">
      <c r="D5" s="39"/>
      <c r="E5" s="39"/>
      <c r="F5" s="39"/>
      <c r="H5" s="29"/>
      <c r="I5" s="29"/>
      <c r="J5" s="29"/>
    </row>
    <row r="6" spans="5:6" ht="7.5" customHeight="1" hidden="1">
      <c r="E6" s="3"/>
      <c r="F6" s="3"/>
    </row>
    <row r="7" spans="1:10" ht="26.25" customHeight="1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5" customHeight="1">
      <c r="A8" s="42" t="s">
        <v>9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6" customHeight="1">
      <c r="A9" s="42"/>
      <c r="B9" s="42"/>
      <c r="C9" s="42"/>
      <c r="D9" s="42"/>
      <c r="E9" s="42"/>
      <c r="F9" s="42"/>
      <c r="G9" s="24"/>
      <c r="H9" s="24"/>
      <c r="I9" s="24"/>
      <c r="J9" s="24"/>
    </row>
    <row r="10" spans="1:10" ht="17.25" customHeight="1">
      <c r="A10" s="24"/>
      <c r="B10" s="24"/>
      <c r="C10" s="24"/>
      <c r="D10" s="45"/>
      <c r="E10" s="45"/>
      <c r="F10" s="45"/>
      <c r="G10" s="43" t="s">
        <v>23</v>
      </c>
      <c r="H10" s="43"/>
      <c r="I10" s="43"/>
      <c r="J10" s="43"/>
    </row>
    <row r="11" spans="5:6" ht="8.25" customHeight="1">
      <c r="E11" s="6"/>
      <c r="F11" s="6"/>
    </row>
    <row r="12" spans="5:6" ht="8.25" customHeight="1">
      <c r="E12" s="6"/>
      <c r="F12" s="6"/>
    </row>
    <row r="13" spans="1:10" ht="15.75" customHeight="1">
      <c r="A13" s="37" t="s">
        <v>2</v>
      </c>
      <c r="B13" s="37" t="s">
        <v>3</v>
      </c>
      <c r="C13" s="37" t="s">
        <v>4</v>
      </c>
      <c r="D13" s="37" t="s">
        <v>15</v>
      </c>
      <c r="E13" s="37"/>
      <c r="F13" s="37"/>
      <c r="G13" s="37"/>
      <c r="H13" s="37"/>
      <c r="I13" s="37"/>
      <c r="J13" s="37"/>
    </row>
    <row r="14" spans="1:10" ht="16.5" customHeight="1">
      <c r="A14" s="37"/>
      <c r="B14" s="37"/>
      <c r="C14" s="37"/>
      <c r="D14" s="41" t="s">
        <v>16</v>
      </c>
      <c r="E14" s="41"/>
      <c r="F14" s="41"/>
      <c r="G14" s="38" t="s">
        <v>17</v>
      </c>
      <c r="H14" s="38"/>
      <c r="I14" s="38" t="s">
        <v>18</v>
      </c>
      <c r="J14" s="38"/>
    </row>
    <row r="15" spans="1:10" ht="21.75" customHeight="1">
      <c r="A15" s="37"/>
      <c r="B15" s="37"/>
      <c r="C15" s="37"/>
      <c r="D15" s="13" t="s">
        <v>10</v>
      </c>
      <c r="E15" s="13"/>
      <c r="F15" s="13" t="s">
        <v>11</v>
      </c>
      <c r="G15" s="13" t="s">
        <v>10</v>
      </c>
      <c r="H15" s="13" t="s">
        <v>11</v>
      </c>
      <c r="I15" s="13" t="s">
        <v>10</v>
      </c>
      <c r="J15" s="14" t="s">
        <v>11</v>
      </c>
    </row>
    <row r="16" spans="1:10" ht="56.25" customHeight="1">
      <c r="A16" s="17">
        <v>1</v>
      </c>
      <c r="B16" s="18" t="s">
        <v>19</v>
      </c>
      <c r="C16" s="19" t="s">
        <v>45</v>
      </c>
      <c r="D16" s="20">
        <f>F16/1.18</f>
        <v>1512.7118644067798</v>
      </c>
      <c r="E16" s="20"/>
      <c r="F16" s="20">
        <v>1785</v>
      </c>
      <c r="G16" s="21">
        <f aca="true" t="shared" si="0" ref="G16:G35">H16/1.18</f>
        <v>10593.220338983052</v>
      </c>
      <c r="H16" s="21">
        <v>12500</v>
      </c>
      <c r="I16" s="21">
        <f>J16/1.18</f>
        <v>21186.440677966104</v>
      </c>
      <c r="J16" s="21">
        <f aca="true" t="shared" si="1" ref="J16:J35">H16*2</f>
        <v>25000</v>
      </c>
    </row>
    <row r="17" spans="1:10" ht="28.5" customHeight="1" hidden="1">
      <c r="A17" s="7"/>
      <c r="B17" s="8" t="s">
        <v>12</v>
      </c>
      <c r="C17" s="9" t="s">
        <v>42</v>
      </c>
      <c r="D17" s="15">
        <v>358.48</v>
      </c>
      <c r="E17" s="15"/>
      <c r="F17" s="15">
        <f>F16-F18-F19</f>
        <v>423</v>
      </c>
      <c r="G17" s="16">
        <f t="shared" si="0"/>
        <v>2513.5593220338983</v>
      </c>
      <c r="H17" s="16">
        <f>H16-H18-H19</f>
        <v>2966</v>
      </c>
      <c r="I17" s="16">
        <f aca="true" t="shared" si="2" ref="I17:I35">J17/1.18</f>
        <v>5027.118644067797</v>
      </c>
      <c r="J17" s="16">
        <f t="shared" si="1"/>
        <v>5932</v>
      </c>
    </row>
    <row r="18" spans="1:10" ht="21" customHeight="1" hidden="1">
      <c r="A18" s="7"/>
      <c r="B18" s="8" t="s">
        <v>13</v>
      </c>
      <c r="C18" s="9" t="s">
        <v>20</v>
      </c>
      <c r="D18" s="15">
        <f aca="true" t="shared" si="3" ref="D18:D35">F18/1.18</f>
        <v>508.4745762711865</v>
      </c>
      <c r="E18" s="15"/>
      <c r="F18" s="15">
        <v>600</v>
      </c>
      <c r="G18" s="16">
        <f t="shared" si="0"/>
        <v>3559.322033898305</v>
      </c>
      <c r="H18" s="16">
        <f>F18*7</f>
        <v>4200</v>
      </c>
      <c r="I18" s="16">
        <f t="shared" si="2"/>
        <v>7118.64406779661</v>
      </c>
      <c r="J18" s="16">
        <f t="shared" si="1"/>
        <v>8400</v>
      </c>
    </row>
    <row r="19" spans="1:10" ht="20.25" customHeight="1" hidden="1">
      <c r="A19" s="7"/>
      <c r="B19" s="8" t="s">
        <v>14</v>
      </c>
      <c r="C19" s="9" t="s">
        <v>20</v>
      </c>
      <c r="D19" s="15">
        <v>645.76</v>
      </c>
      <c r="E19" s="15"/>
      <c r="F19" s="15">
        <v>762</v>
      </c>
      <c r="G19" s="16">
        <f t="shared" si="0"/>
        <v>4520.338983050848</v>
      </c>
      <c r="H19" s="16">
        <f>F19*7</f>
        <v>5334</v>
      </c>
      <c r="I19" s="16">
        <f t="shared" si="2"/>
        <v>9040.677966101695</v>
      </c>
      <c r="J19" s="16">
        <f t="shared" si="1"/>
        <v>10668</v>
      </c>
    </row>
    <row r="20" spans="1:10" ht="44.25" customHeight="1">
      <c r="A20" s="17">
        <v>2</v>
      </c>
      <c r="B20" s="18" t="s">
        <v>46</v>
      </c>
      <c r="C20" s="19" t="s">
        <v>45</v>
      </c>
      <c r="D20" s="20">
        <f t="shared" si="3"/>
        <v>1694.9152542372883</v>
      </c>
      <c r="E20" s="20"/>
      <c r="F20" s="20">
        <v>2000</v>
      </c>
      <c r="G20" s="21">
        <f t="shared" si="0"/>
        <v>11440.677966101695</v>
      </c>
      <c r="H20" s="21">
        <v>13500</v>
      </c>
      <c r="I20" s="21">
        <f t="shared" si="2"/>
        <v>22881.35593220339</v>
      </c>
      <c r="J20" s="21">
        <f t="shared" si="1"/>
        <v>27000</v>
      </c>
    </row>
    <row r="21" spans="1:10" ht="28.5" customHeight="1" hidden="1">
      <c r="A21" s="7"/>
      <c r="B21" s="8" t="s">
        <v>12</v>
      </c>
      <c r="C21" s="9" t="s">
        <v>42</v>
      </c>
      <c r="D21" s="15">
        <v>540.69</v>
      </c>
      <c r="E21" s="15"/>
      <c r="F21" s="15">
        <f>F20-F22-F23</f>
        <v>638</v>
      </c>
      <c r="G21" s="16">
        <f t="shared" si="0"/>
        <v>3361.0169491525426</v>
      </c>
      <c r="H21" s="16">
        <f>H20-H22-H23</f>
        <v>3966</v>
      </c>
      <c r="I21" s="16">
        <v>6722.04</v>
      </c>
      <c r="J21" s="16">
        <f t="shared" si="1"/>
        <v>7932</v>
      </c>
    </row>
    <row r="22" spans="1:10" ht="19.5" customHeight="1" hidden="1">
      <c r="A22" s="7"/>
      <c r="B22" s="8" t="s">
        <v>13</v>
      </c>
      <c r="C22" s="9" t="s">
        <v>20</v>
      </c>
      <c r="D22" s="15">
        <f t="shared" si="3"/>
        <v>508.4745762711865</v>
      </c>
      <c r="E22" s="15"/>
      <c r="F22" s="15">
        <v>600</v>
      </c>
      <c r="G22" s="16">
        <f t="shared" si="0"/>
        <v>3559.322033898305</v>
      </c>
      <c r="H22" s="16">
        <f>F22*7</f>
        <v>4200</v>
      </c>
      <c r="I22" s="16">
        <f t="shared" si="2"/>
        <v>7118.64406779661</v>
      </c>
      <c r="J22" s="16">
        <f t="shared" si="1"/>
        <v>8400</v>
      </c>
    </row>
    <row r="23" spans="1:10" ht="19.5" customHeight="1" hidden="1">
      <c r="A23" s="7"/>
      <c r="B23" s="8" t="s">
        <v>14</v>
      </c>
      <c r="C23" s="9" t="s">
        <v>20</v>
      </c>
      <c r="D23" s="15">
        <v>645.76</v>
      </c>
      <c r="E23" s="15"/>
      <c r="F23" s="15">
        <v>762</v>
      </c>
      <c r="G23" s="16">
        <f t="shared" si="0"/>
        <v>4520.338983050848</v>
      </c>
      <c r="H23" s="16">
        <f>F23*7</f>
        <v>5334</v>
      </c>
      <c r="I23" s="16">
        <f t="shared" si="2"/>
        <v>9040.677966101695</v>
      </c>
      <c r="J23" s="16">
        <f t="shared" si="1"/>
        <v>10668</v>
      </c>
    </row>
    <row r="24" spans="1:10" ht="51.75" customHeight="1">
      <c r="A24" s="17">
        <v>3</v>
      </c>
      <c r="B24" s="18" t="s">
        <v>21</v>
      </c>
      <c r="C24" s="19" t="s">
        <v>45</v>
      </c>
      <c r="D24" s="20">
        <f t="shared" si="3"/>
        <v>2118.64406779661</v>
      </c>
      <c r="E24" s="20"/>
      <c r="F24" s="20">
        <v>2500</v>
      </c>
      <c r="G24" s="21">
        <f t="shared" si="0"/>
        <v>14830.508474576272</v>
      </c>
      <c r="H24" s="21">
        <f aca="true" t="shared" si="4" ref="H24:H35">F24*7</f>
        <v>17500</v>
      </c>
      <c r="I24" s="21">
        <f t="shared" si="2"/>
        <v>29661.016949152545</v>
      </c>
      <c r="J24" s="21">
        <f t="shared" si="1"/>
        <v>35000</v>
      </c>
    </row>
    <row r="25" spans="1:10" ht="29.25" customHeight="1" hidden="1">
      <c r="A25" s="7"/>
      <c r="B25" s="8" t="s">
        <v>12</v>
      </c>
      <c r="C25" s="9" t="s">
        <v>42</v>
      </c>
      <c r="D25" s="15">
        <f t="shared" si="3"/>
        <v>964.406779661017</v>
      </c>
      <c r="E25" s="15"/>
      <c r="F25" s="15">
        <f>F24-F26-F27</f>
        <v>1138</v>
      </c>
      <c r="G25" s="16">
        <f t="shared" si="0"/>
        <v>6750.847457627119</v>
      </c>
      <c r="H25" s="16">
        <f t="shared" si="4"/>
        <v>7966</v>
      </c>
      <c r="I25" s="16">
        <v>13501.7</v>
      </c>
      <c r="J25" s="16">
        <f t="shared" si="1"/>
        <v>15932</v>
      </c>
    </row>
    <row r="26" spans="1:10" ht="18" customHeight="1" hidden="1">
      <c r="A26" s="7"/>
      <c r="B26" s="8" t="s">
        <v>13</v>
      </c>
      <c r="C26" s="9" t="s">
        <v>20</v>
      </c>
      <c r="D26" s="15">
        <f t="shared" si="3"/>
        <v>508.4745762711865</v>
      </c>
      <c r="E26" s="15"/>
      <c r="F26" s="15">
        <v>600</v>
      </c>
      <c r="G26" s="16">
        <f t="shared" si="0"/>
        <v>3559.322033898305</v>
      </c>
      <c r="H26" s="16">
        <f t="shared" si="4"/>
        <v>4200</v>
      </c>
      <c r="I26" s="16">
        <f t="shared" si="2"/>
        <v>7118.64406779661</v>
      </c>
      <c r="J26" s="16">
        <f t="shared" si="1"/>
        <v>8400</v>
      </c>
    </row>
    <row r="27" spans="1:10" ht="19.5" customHeight="1" hidden="1">
      <c r="A27" s="7"/>
      <c r="B27" s="8" t="s">
        <v>14</v>
      </c>
      <c r="C27" s="9" t="s">
        <v>20</v>
      </c>
      <c r="D27" s="15">
        <f t="shared" si="3"/>
        <v>645.7627118644068</v>
      </c>
      <c r="E27" s="15"/>
      <c r="F27" s="15">
        <v>762</v>
      </c>
      <c r="G27" s="16">
        <f t="shared" si="0"/>
        <v>4520.338983050848</v>
      </c>
      <c r="H27" s="16">
        <f t="shared" si="4"/>
        <v>5334</v>
      </c>
      <c r="I27" s="16">
        <f t="shared" si="2"/>
        <v>9040.677966101695</v>
      </c>
      <c r="J27" s="16">
        <f t="shared" si="1"/>
        <v>10668</v>
      </c>
    </row>
    <row r="28" spans="1:10" ht="59.25" customHeight="1">
      <c r="A28" s="17">
        <v>4</v>
      </c>
      <c r="B28" s="18" t="s">
        <v>22</v>
      </c>
      <c r="C28" s="19" t="s">
        <v>45</v>
      </c>
      <c r="D28" s="20">
        <f t="shared" si="3"/>
        <v>1440.677966101695</v>
      </c>
      <c r="E28" s="20"/>
      <c r="F28" s="20">
        <f>F29+F30+F31</f>
        <v>1700</v>
      </c>
      <c r="G28" s="21">
        <f t="shared" si="0"/>
        <v>10084.745762711866</v>
      </c>
      <c r="H28" s="21">
        <f t="shared" si="4"/>
        <v>11900</v>
      </c>
      <c r="I28" s="21">
        <f t="shared" si="2"/>
        <v>20169.49152542373</v>
      </c>
      <c r="J28" s="21">
        <f t="shared" si="1"/>
        <v>23800</v>
      </c>
    </row>
    <row r="29" spans="1:10" ht="31.5" customHeight="1" hidden="1">
      <c r="A29" s="7"/>
      <c r="B29" s="8" t="s">
        <v>12</v>
      </c>
      <c r="C29" s="9" t="s">
        <v>43</v>
      </c>
      <c r="D29" s="15">
        <v>286.45</v>
      </c>
      <c r="E29" s="15"/>
      <c r="F29" s="15">
        <v>338</v>
      </c>
      <c r="G29" s="16">
        <v>2005.09</v>
      </c>
      <c r="H29" s="16">
        <f t="shared" si="4"/>
        <v>2366</v>
      </c>
      <c r="I29" s="16">
        <f t="shared" si="2"/>
        <v>4010.169491525424</v>
      </c>
      <c r="J29" s="16">
        <f t="shared" si="1"/>
        <v>4732</v>
      </c>
    </row>
    <row r="30" spans="1:10" ht="19.5" customHeight="1" hidden="1">
      <c r="A30" s="7"/>
      <c r="B30" s="8" t="s">
        <v>13</v>
      </c>
      <c r="C30" s="9" t="s">
        <v>20</v>
      </c>
      <c r="D30" s="15">
        <f t="shared" si="3"/>
        <v>508.4745762711865</v>
      </c>
      <c r="E30" s="15"/>
      <c r="F30" s="15">
        <v>600</v>
      </c>
      <c r="G30" s="16">
        <f t="shared" si="0"/>
        <v>3559.322033898305</v>
      </c>
      <c r="H30" s="16">
        <f t="shared" si="4"/>
        <v>4200</v>
      </c>
      <c r="I30" s="16">
        <f t="shared" si="2"/>
        <v>7118.64406779661</v>
      </c>
      <c r="J30" s="16">
        <f t="shared" si="1"/>
        <v>8400</v>
      </c>
    </row>
    <row r="31" spans="1:10" ht="20.25" customHeight="1" hidden="1">
      <c r="A31" s="7"/>
      <c r="B31" s="8" t="s">
        <v>14</v>
      </c>
      <c r="C31" s="9" t="s">
        <v>20</v>
      </c>
      <c r="D31" s="15">
        <f t="shared" si="3"/>
        <v>645.7627118644068</v>
      </c>
      <c r="E31" s="15"/>
      <c r="F31" s="15">
        <v>762</v>
      </c>
      <c r="G31" s="16">
        <f t="shared" si="0"/>
        <v>4520.338983050848</v>
      </c>
      <c r="H31" s="16">
        <f t="shared" si="4"/>
        <v>5334</v>
      </c>
      <c r="I31" s="16">
        <f t="shared" si="2"/>
        <v>9040.677966101695</v>
      </c>
      <c r="J31" s="16">
        <f t="shared" si="1"/>
        <v>10668</v>
      </c>
    </row>
    <row r="32" spans="1:10" ht="56.25" customHeight="1">
      <c r="A32" s="17">
        <v>5</v>
      </c>
      <c r="B32" s="18" t="s">
        <v>29</v>
      </c>
      <c r="C32" s="19" t="s">
        <v>45</v>
      </c>
      <c r="D32" s="20">
        <f t="shared" si="3"/>
        <v>1610.1694915254238</v>
      </c>
      <c r="E32" s="20"/>
      <c r="F32" s="20">
        <f>F33+F34+F35</f>
        <v>1900</v>
      </c>
      <c r="G32" s="21">
        <f t="shared" si="0"/>
        <v>11271.186440677966</v>
      </c>
      <c r="H32" s="21">
        <f t="shared" si="4"/>
        <v>13300</v>
      </c>
      <c r="I32" s="21">
        <f t="shared" si="2"/>
        <v>22542.372881355932</v>
      </c>
      <c r="J32" s="21">
        <f t="shared" si="1"/>
        <v>26600</v>
      </c>
    </row>
    <row r="33" spans="1:10" ht="31.5" customHeight="1" hidden="1">
      <c r="A33" s="7"/>
      <c r="B33" s="8" t="s">
        <v>12</v>
      </c>
      <c r="C33" s="9" t="s">
        <v>44</v>
      </c>
      <c r="D33" s="15">
        <v>455.94</v>
      </c>
      <c r="E33" s="15"/>
      <c r="F33" s="15">
        <v>538</v>
      </c>
      <c r="G33" s="16">
        <f t="shared" si="0"/>
        <v>3191.5254237288136</v>
      </c>
      <c r="H33" s="16">
        <f t="shared" si="4"/>
        <v>3766</v>
      </c>
      <c r="I33" s="16">
        <f t="shared" si="2"/>
        <v>6383.050847457627</v>
      </c>
      <c r="J33" s="16">
        <f t="shared" si="1"/>
        <v>7532</v>
      </c>
    </row>
    <row r="34" spans="1:10" ht="18.75" customHeight="1" hidden="1">
      <c r="A34" s="7"/>
      <c r="B34" s="8" t="s">
        <v>13</v>
      </c>
      <c r="C34" s="9" t="s">
        <v>20</v>
      </c>
      <c r="D34" s="15">
        <f t="shared" si="3"/>
        <v>508.4745762711865</v>
      </c>
      <c r="E34" s="15"/>
      <c r="F34" s="15">
        <v>600</v>
      </c>
      <c r="G34" s="16">
        <f t="shared" si="0"/>
        <v>3559.322033898305</v>
      </c>
      <c r="H34" s="16">
        <f t="shared" si="4"/>
        <v>4200</v>
      </c>
      <c r="I34" s="16">
        <f t="shared" si="2"/>
        <v>7118.64406779661</v>
      </c>
      <c r="J34" s="16">
        <f t="shared" si="1"/>
        <v>8400</v>
      </c>
    </row>
    <row r="35" spans="1:10" ht="20.25" customHeight="1" hidden="1">
      <c r="A35" s="7"/>
      <c r="B35" s="8" t="s">
        <v>14</v>
      </c>
      <c r="C35" s="9" t="s">
        <v>20</v>
      </c>
      <c r="D35" s="15">
        <f t="shared" si="3"/>
        <v>645.7627118644068</v>
      </c>
      <c r="E35" s="15"/>
      <c r="F35" s="15">
        <v>762</v>
      </c>
      <c r="G35" s="16">
        <f t="shared" si="0"/>
        <v>4520.338983050848</v>
      </c>
      <c r="H35" s="16">
        <f t="shared" si="4"/>
        <v>5334</v>
      </c>
      <c r="I35" s="16">
        <f t="shared" si="2"/>
        <v>9040.677966101695</v>
      </c>
      <c r="J35" s="16">
        <f t="shared" si="1"/>
        <v>10668</v>
      </c>
    </row>
    <row r="36" spans="1:10" ht="9" customHeight="1">
      <c r="A36" s="10"/>
      <c r="B36" s="11"/>
      <c r="C36" s="12"/>
      <c r="D36" s="26"/>
      <c r="E36" s="27"/>
      <c r="F36" s="27"/>
      <c r="G36" s="28"/>
      <c r="H36" s="28"/>
      <c r="I36" s="28"/>
      <c r="J36" s="28"/>
    </row>
    <row r="37" spans="1:10" ht="37.5" customHeight="1">
      <c r="A37" s="10"/>
      <c r="B37" s="35" t="s">
        <v>30</v>
      </c>
      <c r="C37" s="35"/>
      <c r="D37" s="35"/>
      <c r="E37" s="35"/>
      <c r="F37" s="35"/>
      <c r="G37" s="35"/>
      <c r="H37" s="35"/>
      <c r="I37" s="35"/>
      <c r="J37" s="35"/>
    </row>
    <row r="38" spans="1:10" ht="13.5" customHeight="1">
      <c r="A38" s="10"/>
      <c r="B38" s="35" t="s">
        <v>31</v>
      </c>
      <c r="C38" s="35"/>
      <c r="D38" s="35"/>
      <c r="E38" s="35"/>
      <c r="F38" s="35"/>
      <c r="G38" s="35"/>
      <c r="H38" s="35"/>
      <c r="I38" s="30"/>
      <c r="J38" s="30"/>
    </row>
    <row r="39" spans="1:10" ht="15" customHeight="1">
      <c r="A39" s="10"/>
      <c r="B39" s="30" t="s">
        <v>32</v>
      </c>
      <c r="C39" s="31"/>
      <c r="D39" s="31"/>
      <c r="E39" s="31"/>
      <c r="F39" s="31"/>
      <c r="G39" s="31"/>
      <c r="H39" s="31"/>
      <c r="I39" s="31"/>
      <c r="J39" s="31"/>
    </row>
    <row r="40" spans="1:10" ht="15.75" customHeight="1">
      <c r="A40" s="10"/>
      <c r="B40" s="35" t="s">
        <v>33</v>
      </c>
      <c r="C40" s="35"/>
      <c r="D40" s="35"/>
      <c r="E40" s="35"/>
      <c r="F40" s="35"/>
      <c r="G40" s="35"/>
      <c r="H40" s="35"/>
      <c r="I40" s="35"/>
      <c r="J40" s="31"/>
    </row>
    <row r="41" spans="1:10" ht="14.25" customHeight="1">
      <c r="A41" s="10"/>
      <c r="B41" s="30" t="s">
        <v>34</v>
      </c>
      <c r="C41" s="30"/>
      <c r="D41" s="30"/>
      <c r="E41" s="30"/>
      <c r="F41" s="30"/>
      <c r="G41" s="30"/>
      <c r="H41" s="30"/>
      <c r="I41" s="30"/>
      <c r="J41" s="31"/>
    </row>
    <row r="42" spans="1:10" ht="14.25" customHeight="1">
      <c r="A42" s="10"/>
      <c r="B42" s="30" t="s">
        <v>35</v>
      </c>
      <c r="C42" s="30"/>
      <c r="D42" s="30"/>
      <c r="E42" s="30"/>
      <c r="F42" s="30"/>
      <c r="G42" s="30"/>
      <c r="H42" s="30"/>
      <c r="I42" s="30"/>
      <c r="J42" s="31"/>
    </row>
    <row r="43" spans="1:10" ht="14.25" customHeight="1">
      <c r="A43" s="10"/>
      <c r="B43" s="30" t="s">
        <v>36</v>
      </c>
      <c r="C43" s="30"/>
      <c r="D43" s="30"/>
      <c r="E43" s="30"/>
      <c r="F43" s="30"/>
      <c r="G43" s="30"/>
      <c r="H43" s="30"/>
      <c r="I43" s="30"/>
      <c r="J43" s="31"/>
    </row>
    <row r="44" spans="1:10" ht="13.5" customHeight="1">
      <c r="A44" s="10"/>
      <c r="B44" s="30" t="s">
        <v>37</v>
      </c>
      <c r="C44" s="30"/>
      <c r="D44" s="30"/>
      <c r="E44" s="30"/>
      <c r="F44" s="30"/>
      <c r="G44" s="30"/>
      <c r="H44" s="30"/>
      <c r="I44" s="30"/>
      <c r="J44" s="31"/>
    </row>
    <row r="45" spans="1:10" ht="13.5" customHeight="1">
      <c r="A45" s="10"/>
      <c r="B45" s="35" t="s">
        <v>38</v>
      </c>
      <c r="C45" s="35"/>
      <c r="D45" s="35"/>
      <c r="E45" s="35"/>
      <c r="F45" s="35"/>
      <c r="G45" s="30"/>
      <c r="H45" s="30"/>
      <c r="I45" s="30"/>
      <c r="J45" s="31"/>
    </row>
    <row r="46" spans="1:10" ht="13.5" customHeight="1">
      <c r="A46" s="10"/>
      <c r="B46" s="30" t="s">
        <v>39</v>
      </c>
      <c r="C46" s="30"/>
      <c r="D46" s="30"/>
      <c r="E46" s="30"/>
      <c r="F46" s="30"/>
      <c r="G46" s="30"/>
      <c r="H46" s="30"/>
      <c r="I46" s="30"/>
      <c r="J46" s="31"/>
    </row>
    <row r="47" spans="1:10" ht="13.5" customHeight="1">
      <c r="A47" s="10"/>
      <c r="B47" s="30" t="s">
        <v>40</v>
      </c>
      <c r="C47" s="30"/>
      <c r="D47" s="30"/>
      <c r="E47" s="30"/>
      <c r="F47" s="30"/>
      <c r="G47" s="30"/>
      <c r="H47" s="30"/>
      <c r="I47" s="30"/>
      <c r="J47" s="31"/>
    </row>
    <row r="48" spans="1:10" ht="15.75" customHeight="1">
      <c r="A48" s="10"/>
      <c r="B48" s="30" t="s">
        <v>41</v>
      </c>
      <c r="C48" s="30"/>
      <c r="D48" s="30"/>
      <c r="E48" s="30"/>
      <c r="F48" s="30"/>
      <c r="G48" s="30"/>
      <c r="H48" s="30"/>
      <c r="I48" s="30"/>
      <c r="J48" s="31"/>
    </row>
    <row r="49" spans="1:10" ht="38.25" customHeight="1">
      <c r="A49" s="36" t="s">
        <v>5</v>
      </c>
      <c r="B49" s="36"/>
      <c r="C49" s="22"/>
      <c r="D49" s="23"/>
      <c r="E49" s="46"/>
      <c r="F49" s="46"/>
      <c r="G49" s="46"/>
      <c r="H49" s="46" t="s">
        <v>7</v>
      </c>
      <c r="I49" s="46"/>
      <c r="J49" s="46"/>
    </row>
    <row r="50" spans="1:10" ht="18.75">
      <c r="A50" s="24"/>
      <c r="B50" s="24"/>
      <c r="C50" s="24"/>
      <c r="D50" s="25"/>
      <c r="E50" s="22"/>
      <c r="F50" s="22"/>
      <c r="G50" s="24"/>
      <c r="H50" s="24"/>
      <c r="I50" s="24"/>
      <c r="J50" s="24"/>
    </row>
    <row r="51" spans="1:10" ht="18.75">
      <c r="A51" s="24" t="s">
        <v>8</v>
      </c>
      <c r="B51" s="24"/>
      <c r="C51" s="24"/>
      <c r="D51" s="25"/>
      <c r="E51" s="22"/>
      <c r="F51" s="22"/>
      <c r="G51" s="24"/>
      <c r="H51" s="24"/>
      <c r="I51" s="24"/>
      <c r="J51" s="24"/>
    </row>
    <row r="52" spans="1:10" ht="36.75" customHeight="1">
      <c r="A52" s="24" t="s">
        <v>6</v>
      </c>
      <c r="B52" s="24"/>
      <c r="C52" s="24"/>
      <c r="D52" s="25"/>
      <c r="E52" s="44"/>
      <c r="F52" s="44"/>
      <c r="G52" s="44"/>
      <c r="H52" s="44" t="s">
        <v>24</v>
      </c>
      <c r="I52" s="44"/>
      <c r="J52" s="44"/>
    </row>
    <row r="53" spans="1:6" ht="15.75">
      <c r="A53" s="4"/>
      <c r="B53" s="4"/>
      <c r="C53" s="4"/>
      <c r="D53" s="5"/>
      <c r="E53" s="4"/>
      <c r="F53" s="4"/>
    </row>
  </sheetData>
  <sheetProtection/>
  <mergeCells count="30">
    <mergeCell ref="D1:F1"/>
    <mergeCell ref="G1:J1"/>
    <mergeCell ref="D2:F2"/>
    <mergeCell ref="G2:J2"/>
    <mergeCell ref="D3:F3"/>
    <mergeCell ref="G3:J3"/>
    <mergeCell ref="D4:F4"/>
    <mergeCell ref="G4:J4"/>
    <mergeCell ref="D5:F5"/>
    <mergeCell ref="A7:J7"/>
    <mergeCell ref="A8:J8"/>
    <mergeCell ref="A9:F9"/>
    <mergeCell ref="D10:F10"/>
    <mergeCell ref="G10:J10"/>
    <mergeCell ref="A13:A15"/>
    <mergeCell ref="B13:B15"/>
    <mergeCell ref="C13:C15"/>
    <mergeCell ref="D13:J13"/>
    <mergeCell ref="D14:F14"/>
    <mergeCell ref="G14:H14"/>
    <mergeCell ref="I14:J14"/>
    <mergeCell ref="E52:G52"/>
    <mergeCell ref="H52:J52"/>
    <mergeCell ref="B37:J37"/>
    <mergeCell ref="B38:H38"/>
    <mergeCell ref="B40:I40"/>
    <mergeCell ref="B45:F45"/>
    <mergeCell ref="A49:B49"/>
    <mergeCell ref="E49:G49"/>
    <mergeCell ref="H49:J49"/>
  </mergeCells>
  <printOptions/>
  <pageMargins left="0.5" right="0.24" top="0.6" bottom="0.2" header="0.4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J32" sqref="J32"/>
    </sheetView>
  </sheetViews>
  <sheetFormatPr defaultColWidth="9.140625" defaultRowHeight="12.75"/>
  <cols>
    <col min="1" max="1" width="5.8515625" style="1" customWidth="1"/>
    <col min="2" max="2" width="49.00390625" style="1" customWidth="1"/>
    <col min="3" max="3" width="17.421875" style="1" customWidth="1"/>
    <col min="4" max="4" width="11.421875" style="2" customWidth="1"/>
    <col min="5" max="5" width="10.57421875" style="1" hidden="1" customWidth="1"/>
    <col min="6" max="9" width="11.00390625" style="1" customWidth="1"/>
    <col min="10" max="10" width="12.421875" style="1" customWidth="1"/>
    <col min="11" max="16384" width="9.140625" style="1" customWidth="1"/>
  </cols>
  <sheetData>
    <row r="1" spans="4:10" ht="18.75">
      <c r="D1" s="40"/>
      <c r="E1" s="40"/>
      <c r="F1" s="40"/>
      <c r="G1" s="34" t="s">
        <v>25</v>
      </c>
      <c r="H1" s="34"/>
      <c r="I1" s="34"/>
      <c r="J1" s="34"/>
    </row>
    <row r="2" spans="4:10" ht="18" customHeight="1">
      <c r="D2" s="39"/>
      <c r="E2" s="39"/>
      <c r="F2" s="39"/>
      <c r="G2" s="34" t="s">
        <v>26</v>
      </c>
      <c r="H2" s="34"/>
      <c r="I2" s="34"/>
      <c r="J2" s="34"/>
    </row>
    <row r="3" spans="4:10" ht="18.75">
      <c r="D3" s="39"/>
      <c r="E3" s="39"/>
      <c r="F3" s="39"/>
      <c r="G3" s="34" t="s">
        <v>27</v>
      </c>
      <c r="H3" s="34"/>
      <c r="I3" s="34"/>
      <c r="J3" s="34"/>
    </row>
    <row r="4" spans="1:10" ht="21" customHeight="1">
      <c r="A4" s="1" t="s">
        <v>0</v>
      </c>
      <c r="D4" s="39"/>
      <c r="E4" s="39"/>
      <c r="F4" s="39"/>
      <c r="G4" s="34" t="s">
        <v>28</v>
      </c>
      <c r="H4" s="34"/>
      <c r="I4" s="34"/>
      <c r="J4" s="34"/>
    </row>
    <row r="5" spans="4:10" ht="10.5" customHeight="1">
      <c r="D5" s="39"/>
      <c r="E5" s="39"/>
      <c r="F5" s="39"/>
      <c r="H5" s="29"/>
      <c r="I5" s="29"/>
      <c r="J5" s="29"/>
    </row>
    <row r="6" spans="5:6" ht="7.5" customHeight="1" hidden="1">
      <c r="E6" s="3"/>
      <c r="F6" s="3"/>
    </row>
    <row r="7" spans="1:10" ht="26.25" customHeight="1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5" customHeight="1">
      <c r="A8" s="42" t="s">
        <v>50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6" customHeight="1">
      <c r="A9" s="42"/>
      <c r="B9" s="42"/>
      <c r="C9" s="42"/>
      <c r="D9" s="42"/>
      <c r="E9" s="42"/>
      <c r="F9" s="42"/>
      <c r="G9" s="24"/>
      <c r="H9" s="24"/>
      <c r="I9" s="24"/>
      <c r="J9" s="24"/>
    </row>
    <row r="10" spans="1:10" ht="17.25" customHeight="1">
      <c r="A10" s="24"/>
      <c r="B10" s="24"/>
      <c r="C10" s="24"/>
      <c r="D10" s="45"/>
      <c r="E10" s="45"/>
      <c r="F10" s="45"/>
      <c r="G10" s="43" t="s">
        <v>23</v>
      </c>
      <c r="H10" s="43"/>
      <c r="I10" s="43"/>
      <c r="J10" s="43"/>
    </row>
    <row r="11" spans="5:6" ht="8.25" customHeight="1">
      <c r="E11" s="6"/>
      <c r="F11" s="6"/>
    </row>
    <row r="12" spans="5:6" ht="8.25" customHeight="1">
      <c r="E12" s="6"/>
      <c r="F12" s="6"/>
    </row>
    <row r="13" spans="1:10" ht="23.25" customHeight="1">
      <c r="A13" s="37" t="s">
        <v>2</v>
      </c>
      <c r="B13" s="37" t="s">
        <v>3</v>
      </c>
      <c r="C13" s="37" t="s">
        <v>4</v>
      </c>
      <c r="D13" s="37" t="s">
        <v>15</v>
      </c>
      <c r="E13" s="37"/>
      <c r="F13" s="37"/>
      <c r="G13" s="37"/>
      <c r="H13" s="37"/>
      <c r="I13" s="37"/>
      <c r="J13" s="37"/>
    </row>
    <row r="14" spans="1:10" ht="22.5" customHeight="1">
      <c r="A14" s="37"/>
      <c r="B14" s="37"/>
      <c r="C14" s="37"/>
      <c r="D14" s="41" t="s">
        <v>16</v>
      </c>
      <c r="E14" s="41"/>
      <c r="F14" s="41"/>
      <c r="G14" s="38" t="s">
        <v>17</v>
      </c>
      <c r="H14" s="38"/>
      <c r="I14" s="38" t="s">
        <v>18</v>
      </c>
      <c r="J14" s="38"/>
    </row>
    <row r="15" spans="1:10" ht="21.75" customHeight="1">
      <c r="A15" s="37"/>
      <c r="B15" s="37"/>
      <c r="C15" s="37"/>
      <c r="D15" s="13" t="s">
        <v>10</v>
      </c>
      <c r="E15" s="13"/>
      <c r="F15" s="13" t="s">
        <v>11</v>
      </c>
      <c r="G15" s="13" t="s">
        <v>10</v>
      </c>
      <c r="H15" s="13" t="s">
        <v>11</v>
      </c>
      <c r="I15" s="13" t="s">
        <v>10</v>
      </c>
      <c r="J15" s="14" t="s">
        <v>11</v>
      </c>
    </row>
    <row r="16" spans="1:10" ht="56.25" customHeight="1">
      <c r="A16" s="17">
        <v>1</v>
      </c>
      <c r="B16" s="18" t="s">
        <v>19</v>
      </c>
      <c r="C16" s="19" t="s">
        <v>45</v>
      </c>
      <c r="D16" s="20">
        <f aca="true" t="shared" si="0" ref="D16:D27">F16/1.18</f>
        <v>1209.322033898305</v>
      </c>
      <c r="E16" s="20"/>
      <c r="F16" s="20">
        <f>F17+F18+F19</f>
        <v>1427</v>
      </c>
      <c r="G16" s="21">
        <f aca="true" t="shared" si="1" ref="G16:G27">H16/1.18</f>
        <v>8465.254237288136</v>
      </c>
      <c r="H16" s="21">
        <f>F16*7</f>
        <v>9989</v>
      </c>
      <c r="I16" s="21">
        <f aca="true" t="shared" si="2" ref="I16:I27">J16/1.18</f>
        <v>16930.508474576272</v>
      </c>
      <c r="J16" s="21">
        <f aca="true" t="shared" si="3" ref="J16:J27">H16*2</f>
        <v>19978</v>
      </c>
    </row>
    <row r="17" spans="1:10" ht="27.75" customHeight="1" hidden="1">
      <c r="A17" s="7"/>
      <c r="B17" s="8" t="s">
        <v>12</v>
      </c>
      <c r="C17" s="9" t="s">
        <v>42</v>
      </c>
      <c r="D17" s="15">
        <v>358.48</v>
      </c>
      <c r="E17" s="15"/>
      <c r="F17" s="15">
        <v>423</v>
      </c>
      <c r="G17" s="16">
        <f t="shared" si="1"/>
        <v>2509.322033898305</v>
      </c>
      <c r="H17" s="16">
        <f>F17*7</f>
        <v>2961</v>
      </c>
      <c r="I17" s="16">
        <v>5018.65</v>
      </c>
      <c r="J17" s="16">
        <f t="shared" si="3"/>
        <v>5922</v>
      </c>
    </row>
    <row r="18" spans="1:10" ht="24" customHeight="1" hidden="1">
      <c r="A18" s="7"/>
      <c r="B18" s="8" t="s">
        <v>13</v>
      </c>
      <c r="C18" s="9" t="s">
        <v>20</v>
      </c>
      <c r="D18" s="15">
        <f t="shared" si="0"/>
        <v>508.4745762711865</v>
      </c>
      <c r="E18" s="15"/>
      <c r="F18" s="15">
        <v>600</v>
      </c>
      <c r="G18" s="16">
        <f t="shared" si="1"/>
        <v>3559.322033898305</v>
      </c>
      <c r="H18" s="16">
        <f>F18*7</f>
        <v>4200</v>
      </c>
      <c r="I18" s="16">
        <f t="shared" si="2"/>
        <v>7118.64406779661</v>
      </c>
      <c r="J18" s="16">
        <f t="shared" si="3"/>
        <v>8400</v>
      </c>
    </row>
    <row r="19" spans="1:10" ht="25.5" customHeight="1" hidden="1">
      <c r="A19" s="7"/>
      <c r="B19" s="8" t="s">
        <v>14</v>
      </c>
      <c r="C19" s="9" t="s">
        <v>20</v>
      </c>
      <c r="D19" s="15">
        <f t="shared" si="0"/>
        <v>342.37288135593224</v>
      </c>
      <c r="E19" s="15"/>
      <c r="F19" s="15">
        <v>404</v>
      </c>
      <c r="G19" s="16">
        <f t="shared" si="1"/>
        <v>2396.6101694915255</v>
      </c>
      <c r="H19" s="16">
        <f>F19*7</f>
        <v>2828</v>
      </c>
      <c r="I19" s="16">
        <f t="shared" si="2"/>
        <v>4793.220338983051</v>
      </c>
      <c r="J19" s="16">
        <f t="shared" si="3"/>
        <v>5656</v>
      </c>
    </row>
    <row r="20" spans="1:10" ht="59.25" customHeight="1">
      <c r="A20" s="17">
        <v>2</v>
      </c>
      <c r="B20" s="18" t="s">
        <v>47</v>
      </c>
      <c r="C20" s="19" t="s">
        <v>45</v>
      </c>
      <c r="D20" s="20">
        <f t="shared" si="0"/>
        <v>1137.2881355932204</v>
      </c>
      <c r="E20" s="20"/>
      <c r="F20" s="20">
        <f>F21+F22+F23</f>
        <v>1342</v>
      </c>
      <c r="G20" s="21">
        <f t="shared" si="1"/>
        <v>7961.016949152543</v>
      </c>
      <c r="H20" s="21">
        <f aca="true" t="shared" si="4" ref="H20:H27">F20*7</f>
        <v>9394</v>
      </c>
      <c r="I20" s="21">
        <f t="shared" si="2"/>
        <v>15922.033898305086</v>
      </c>
      <c r="J20" s="21">
        <f t="shared" si="3"/>
        <v>18788</v>
      </c>
    </row>
    <row r="21" spans="1:10" ht="24.75" customHeight="1" hidden="1">
      <c r="A21" s="7"/>
      <c r="B21" s="8" t="s">
        <v>12</v>
      </c>
      <c r="C21" s="9" t="s">
        <v>49</v>
      </c>
      <c r="D21" s="15">
        <v>286.45</v>
      </c>
      <c r="E21" s="15"/>
      <c r="F21" s="15">
        <v>338</v>
      </c>
      <c r="G21" s="16">
        <v>2008.09</v>
      </c>
      <c r="H21" s="16">
        <f t="shared" si="4"/>
        <v>2366</v>
      </c>
      <c r="I21" s="16">
        <f t="shared" si="2"/>
        <v>4010.169491525424</v>
      </c>
      <c r="J21" s="16">
        <f t="shared" si="3"/>
        <v>4732</v>
      </c>
    </row>
    <row r="22" spans="1:10" ht="21" customHeight="1" hidden="1">
      <c r="A22" s="7"/>
      <c r="B22" s="8" t="s">
        <v>13</v>
      </c>
      <c r="C22" s="9" t="s">
        <v>20</v>
      </c>
      <c r="D22" s="15">
        <f t="shared" si="0"/>
        <v>508.4745762711865</v>
      </c>
      <c r="E22" s="15"/>
      <c r="F22" s="15">
        <v>600</v>
      </c>
      <c r="G22" s="16">
        <f t="shared" si="1"/>
        <v>3559.322033898305</v>
      </c>
      <c r="H22" s="16">
        <f t="shared" si="4"/>
        <v>4200</v>
      </c>
      <c r="I22" s="16">
        <f t="shared" si="2"/>
        <v>7118.64406779661</v>
      </c>
      <c r="J22" s="16">
        <f t="shared" si="3"/>
        <v>8400</v>
      </c>
    </row>
    <row r="23" spans="1:10" ht="23.25" customHeight="1" hidden="1">
      <c r="A23" s="7"/>
      <c r="B23" s="8" t="s">
        <v>14</v>
      </c>
      <c r="C23" s="9" t="s">
        <v>20</v>
      </c>
      <c r="D23" s="15">
        <f t="shared" si="0"/>
        <v>342.37288135593224</v>
      </c>
      <c r="E23" s="15"/>
      <c r="F23" s="15">
        <v>404</v>
      </c>
      <c r="G23" s="16">
        <f t="shared" si="1"/>
        <v>2396.6101694915255</v>
      </c>
      <c r="H23" s="16">
        <f t="shared" si="4"/>
        <v>2828</v>
      </c>
      <c r="I23" s="16">
        <f t="shared" si="2"/>
        <v>4793.220338983051</v>
      </c>
      <c r="J23" s="16">
        <f t="shared" si="3"/>
        <v>5656</v>
      </c>
    </row>
    <row r="24" spans="1:10" ht="60" customHeight="1">
      <c r="A24" s="17">
        <v>3</v>
      </c>
      <c r="B24" s="18" t="s">
        <v>29</v>
      </c>
      <c r="C24" s="19" t="s">
        <v>45</v>
      </c>
      <c r="D24" s="20">
        <f t="shared" si="0"/>
        <v>1306.7796610169491</v>
      </c>
      <c r="E24" s="20"/>
      <c r="F24" s="20">
        <f>F25+F26+F27</f>
        <v>1542</v>
      </c>
      <c r="G24" s="21">
        <f t="shared" si="1"/>
        <v>9147.457627118645</v>
      </c>
      <c r="H24" s="21">
        <f t="shared" si="4"/>
        <v>10794</v>
      </c>
      <c r="I24" s="21">
        <f t="shared" si="2"/>
        <v>18294.91525423729</v>
      </c>
      <c r="J24" s="21">
        <f t="shared" si="3"/>
        <v>21588</v>
      </c>
    </row>
    <row r="25" spans="1:10" ht="25.5" customHeight="1" hidden="1">
      <c r="A25" s="7"/>
      <c r="B25" s="8" t="s">
        <v>12</v>
      </c>
      <c r="C25" s="9" t="s">
        <v>49</v>
      </c>
      <c r="D25" s="15">
        <v>455.94</v>
      </c>
      <c r="E25" s="15"/>
      <c r="F25" s="15">
        <v>538</v>
      </c>
      <c r="G25" s="16">
        <f t="shared" si="1"/>
        <v>3191.5254237288136</v>
      </c>
      <c r="H25" s="16">
        <f t="shared" si="4"/>
        <v>3766</v>
      </c>
      <c r="I25" s="16">
        <v>6383.06</v>
      </c>
      <c r="J25" s="16">
        <f t="shared" si="3"/>
        <v>7532</v>
      </c>
    </row>
    <row r="26" spans="1:10" ht="21.75" customHeight="1" hidden="1">
      <c r="A26" s="7"/>
      <c r="B26" s="8" t="s">
        <v>13</v>
      </c>
      <c r="C26" s="9" t="s">
        <v>20</v>
      </c>
      <c r="D26" s="15">
        <f t="shared" si="0"/>
        <v>508.4745762711865</v>
      </c>
      <c r="E26" s="15"/>
      <c r="F26" s="15">
        <v>600</v>
      </c>
      <c r="G26" s="16">
        <f t="shared" si="1"/>
        <v>3559.322033898305</v>
      </c>
      <c r="H26" s="16">
        <f t="shared" si="4"/>
        <v>4200</v>
      </c>
      <c r="I26" s="16">
        <f t="shared" si="2"/>
        <v>7118.64406779661</v>
      </c>
      <c r="J26" s="16">
        <f t="shared" si="3"/>
        <v>8400</v>
      </c>
    </row>
    <row r="27" spans="1:10" ht="24" customHeight="1" hidden="1">
      <c r="A27" s="7"/>
      <c r="B27" s="8" t="s">
        <v>14</v>
      </c>
      <c r="C27" s="9" t="s">
        <v>20</v>
      </c>
      <c r="D27" s="15">
        <f t="shared" si="0"/>
        <v>342.37288135593224</v>
      </c>
      <c r="E27" s="15"/>
      <c r="F27" s="15">
        <v>404</v>
      </c>
      <c r="G27" s="16">
        <f t="shared" si="1"/>
        <v>2396.6101694915255</v>
      </c>
      <c r="H27" s="16">
        <f t="shared" si="4"/>
        <v>2828</v>
      </c>
      <c r="I27" s="16">
        <f t="shared" si="2"/>
        <v>4793.220338983051</v>
      </c>
      <c r="J27" s="16">
        <f t="shared" si="3"/>
        <v>5656</v>
      </c>
    </row>
    <row r="28" spans="1:10" ht="9" customHeight="1">
      <c r="A28" s="10"/>
      <c r="B28" s="11"/>
      <c r="C28" s="12"/>
      <c r="D28" s="26"/>
      <c r="E28" s="27"/>
      <c r="F28" s="27"/>
      <c r="G28" s="28"/>
      <c r="H28" s="28"/>
      <c r="I28" s="28"/>
      <c r="J28" s="28"/>
    </row>
    <row r="29" spans="1:10" ht="36.75" customHeight="1">
      <c r="A29" s="10"/>
      <c r="B29" s="35" t="s">
        <v>30</v>
      </c>
      <c r="C29" s="35"/>
      <c r="D29" s="35"/>
      <c r="E29" s="35"/>
      <c r="F29" s="35"/>
      <c r="G29" s="35"/>
      <c r="H29" s="35"/>
      <c r="I29" s="35"/>
      <c r="J29" s="35"/>
    </row>
    <row r="30" spans="1:10" ht="13.5" customHeight="1">
      <c r="A30" s="10"/>
      <c r="B30" s="35" t="s">
        <v>31</v>
      </c>
      <c r="C30" s="35"/>
      <c r="D30" s="35"/>
      <c r="E30" s="35"/>
      <c r="F30" s="35"/>
      <c r="G30" s="35"/>
      <c r="H30" s="35"/>
      <c r="I30" s="30"/>
      <c r="J30" s="30"/>
    </row>
    <row r="31" spans="1:10" ht="15" customHeight="1">
      <c r="A31" s="10"/>
      <c r="B31" s="30" t="s">
        <v>32</v>
      </c>
      <c r="C31" s="31"/>
      <c r="D31" s="31"/>
      <c r="E31" s="31"/>
      <c r="F31" s="31"/>
      <c r="G31" s="31"/>
      <c r="H31" s="31"/>
      <c r="I31" s="31"/>
      <c r="J31" s="31"/>
    </row>
    <row r="32" spans="1:10" ht="15.75" customHeight="1">
      <c r="A32" s="10"/>
      <c r="B32" s="35" t="s">
        <v>33</v>
      </c>
      <c r="C32" s="35"/>
      <c r="D32" s="35"/>
      <c r="E32" s="35"/>
      <c r="F32" s="35"/>
      <c r="G32" s="35"/>
      <c r="H32" s="35"/>
      <c r="I32" s="35"/>
      <c r="J32" s="31"/>
    </row>
    <row r="33" spans="1:10" ht="14.25" customHeight="1">
      <c r="A33" s="10"/>
      <c r="B33" s="30" t="s">
        <v>34</v>
      </c>
      <c r="C33" s="30"/>
      <c r="D33" s="30"/>
      <c r="E33" s="30"/>
      <c r="F33" s="30"/>
      <c r="G33" s="30"/>
      <c r="H33" s="30"/>
      <c r="I33" s="30"/>
      <c r="J33" s="31"/>
    </row>
    <row r="34" spans="1:10" ht="14.25" customHeight="1">
      <c r="A34" s="10"/>
      <c r="B34" s="30" t="s">
        <v>35</v>
      </c>
      <c r="C34" s="30"/>
      <c r="D34" s="30"/>
      <c r="E34" s="30"/>
      <c r="F34" s="30"/>
      <c r="G34" s="30"/>
      <c r="H34" s="30"/>
      <c r="I34" s="30"/>
      <c r="J34" s="31"/>
    </row>
    <row r="35" spans="1:10" ht="14.25" customHeight="1">
      <c r="A35" s="10"/>
      <c r="B35" s="30" t="s">
        <v>48</v>
      </c>
      <c r="C35" s="30"/>
      <c r="D35" s="30"/>
      <c r="E35" s="30"/>
      <c r="F35" s="30"/>
      <c r="G35" s="30"/>
      <c r="H35" s="30"/>
      <c r="I35" s="30"/>
      <c r="J35" s="31"/>
    </row>
    <row r="36" spans="1:10" ht="13.5" customHeight="1">
      <c r="A36" s="10"/>
      <c r="B36" s="35" t="s">
        <v>38</v>
      </c>
      <c r="C36" s="35"/>
      <c r="D36" s="35"/>
      <c r="E36" s="35"/>
      <c r="F36" s="35"/>
      <c r="G36" s="30"/>
      <c r="H36" s="30"/>
      <c r="I36" s="30"/>
      <c r="J36" s="31"/>
    </row>
    <row r="37" spans="1:10" ht="13.5" customHeight="1">
      <c r="A37" s="10"/>
      <c r="B37" s="30" t="s">
        <v>40</v>
      </c>
      <c r="C37" s="30"/>
      <c r="D37" s="30"/>
      <c r="E37" s="30"/>
      <c r="F37" s="30"/>
      <c r="G37" s="30"/>
      <c r="H37" s="30"/>
      <c r="I37" s="30"/>
      <c r="J37" s="31"/>
    </row>
    <row r="38" spans="1:10" ht="13.5" customHeight="1">
      <c r="A38" s="10"/>
      <c r="B38" s="30" t="s">
        <v>41</v>
      </c>
      <c r="C38" s="30"/>
      <c r="D38" s="30"/>
      <c r="E38" s="30"/>
      <c r="F38" s="30"/>
      <c r="G38" s="30"/>
      <c r="H38" s="30"/>
      <c r="I38" s="30"/>
      <c r="J38" s="31"/>
    </row>
    <row r="39" spans="1:10" ht="50.25" customHeight="1">
      <c r="A39" s="36" t="s">
        <v>5</v>
      </c>
      <c r="B39" s="36"/>
      <c r="C39" s="22"/>
      <c r="D39" s="23"/>
      <c r="E39" s="46"/>
      <c r="F39" s="46"/>
      <c r="G39" s="46"/>
      <c r="H39" s="46" t="s">
        <v>7</v>
      </c>
      <c r="I39" s="46"/>
      <c r="J39" s="46"/>
    </row>
    <row r="40" spans="1:10" ht="18.75">
      <c r="A40" s="24"/>
      <c r="B40" s="24"/>
      <c r="C40" s="24"/>
      <c r="D40" s="25"/>
      <c r="E40" s="22"/>
      <c r="F40" s="22"/>
      <c r="G40" s="24"/>
      <c r="H40" s="24"/>
      <c r="I40" s="24"/>
      <c r="J40" s="24"/>
    </row>
    <row r="41" spans="1:10" ht="18.75">
      <c r="A41" s="24" t="s">
        <v>8</v>
      </c>
      <c r="B41" s="24"/>
      <c r="C41" s="24"/>
      <c r="D41" s="25"/>
      <c r="E41" s="22"/>
      <c r="F41" s="22"/>
      <c r="G41" s="24"/>
      <c r="H41" s="24"/>
      <c r="I41" s="24"/>
      <c r="J41" s="24"/>
    </row>
    <row r="42" spans="1:10" ht="36.75" customHeight="1">
      <c r="A42" s="24" t="s">
        <v>6</v>
      </c>
      <c r="B42" s="24"/>
      <c r="C42" s="24"/>
      <c r="D42" s="25"/>
      <c r="E42" s="44"/>
      <c r="F42" s="44"/>
      <c r="G42" s="44"/>
      <c r="H42" s="44" t="s">
        <v>24</v>
      </c>
      <c r="I42" s="44"/>
      <c r="J42" s="44"/>
    </row>
    <row r="43" spans="1:6" ht="15.75">
      <c r="A43" s="4"/>
      <c r="B43" s="4"/>
      <c r="C43" s="4"/>
      <c r="D43" s="5"/>
      <c r="E43" s="4"/>
      <c r="F43" s="4"/>
    </row>
  </sheetData>
  <sheetProtection/>
  <mergeCells count="30">
    <mergeCell ref="D1:F1"/>
    <mergeCell ref="G1:J1"/>
    <mergeCell ref="D2:F2"/>
    <mergeCell ref="G2:J2"/>
    <mergeCell ref="D3:F3"/>
    <mergeCell ref="G3:J3"/>
    <mergeCell ref="D4:F4"/>
    <mergeCell ref="G4:J4"/>
    <mergeCell ref="D5:F5"/>
    <mergeCell ref="A7:J7"/>
    <mergeCell ref="A8:J8"/>
    <mergeCell ref="A9:F9"/>
    <mergeCell ref="D10:F10"/>
    <mergeCell ref="G10:J10"/>
    <mergeCell ref="A13:A15"/>
    <mergeCell ref="B13:B15"/>
    <mergeCell ref="C13:C15"/>
    <mergeCell ref="D13:J13"/>
    <mergeCell ref="D14:F14"/>
    <mergeCell ref="G14:H14"/>
    <mergeCell ref="I14:J14"/>
    <mergeCell ref="E42:G42"/>
    <mergeCell ref="H42:J42"/>
    <mergeCell ref="B29:J29"/>
    <mergeCell ref="B30:H30"/>
    <mergeCell ref="B32:I32"/>
    <mergeCell ref="B36:F36"/>
    <mergeCell ref="A39:B39"/>
    <mergeCell ref="E39:G39"/>
    <mergeCell ref="H39:J39"/>
  </mergeCells>
  <printOptions/>
  <pageMargins left="0.32" right="0.24" top="0.6" bottom="0.2" header="0.4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zoomScalePageLayoutView="0" workbookViewId="0" topLeftCell="A2">
      <selection activeCell="B14" sqref="B14"/>
    </sheetView>
  </sheetViews>
  <sheetFormatPr defaultColWidth="9.140625" defaultRowHeight="12.75"/>
  <cols>
    <col min="1" max="1" width="5.8515625" style="1" customWidth="1"/>
    <col min="2" max="2" width="49.00390625" style="1" customWidth="1"/>
    <col min="3" max="3" width="17.421875" style="1" customWidth="1"/>
    <col min="4" max="4" width="11.421875" style="2" customWidth="1"/>
    <col min="5" max="5" width="10.57421875" style="1" hidden="1" customWidth="1"/>
    <col min="6" max="9" width="11.00390625" style="1" customWidth="1"/>
    <col min="10" max="10" width="12.421875" style="1" customWidth="1"/>
    <col min="11" max="16384" width="9.140625" style="1" customWidth="1"/>
  </cols>
  <sheetData>
    <row r="1" spans="5:6" ht="7.5" customHeight="1" hidden="1">
      <c r="E1" s="3"/>
      <c r="F1" s="3"/>
    </row>
    <row r="2" spans="1:10" ht="26.25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" customHeight="1">
      <c r="A3" s="42" t="s">
        <v>55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6" customHeight="1">
      <c r="A4" s="42"/>
      <c r="B4" s="42"/>
      <c r="C4" s="42"/>
      <c r="D4" s="42"/>
      <c r="E4" s="42"/>
      <c r="F4" s="42"/>
      <c r="G4" s="24"/>
      <c r="H4" s="24"/>
      <c r="I4" s="24"/>
      <c r="J4" s="24"/>
    </row>
    <row r="5" spans="5:6" ht="8.25" customHeight="1">
      <c r="E5" s="6"/>
      <c r="F5" s="6"/>
    </row>
    <row r="6" spans="5:6" ht="8.25" customHeight="1">
      <c r="E6" s="6"/>
      <c r="F6" s="6"/>
    </row>
    <row r="7" spans="1:10" ht="23.25" customHeight="1">
      <c r="A7" s="47" t="s">
        <v>2</v>
      </c>
      <c r="B7" s="47" t="s">
        <v>3</v>
      </c>
      <c r="C7" s="47" t="s">
        <v>4</v>
      </c>
      <c r="D7" s="47" t="s">
        <v>15</v>
      </c>
      <c r="E7" s="47"/>
      <c r="F7" s="47"/>
      <c r="G7" s="47"/>
      <c r="H7" s="47"/>
      <c r="I7" s="47"/>
      <c r="J7" s="47"/>
    </row>
    <row r="8" spans="1:10" ht="22.5" customHeight="1">
      <c r="A8" s="47"/>
      <c r="B8" s="47"/>
      <c r="C8" s="47"/>
      <c r="D8" s="48" t="s">
        <v>16</v>
      </c>
      <c r="E8" s="48"/>
      <c r="F8" s="48"/>
      <c r="G8" s="49" t="s">
        <v>17</v>
      </c>
      <c r="H8" s="49"/>
      <c r="I8" s="49" t="s">
        <v>18</v>
      </c>
      <c r="J8" s="49"/>
    </row>
    <row r="9" spans="1:10" ht="21.75" customHeight="1">
      <c r="A9" s="47"/>
      <c r="B9" s="47"/>
      <c r="C9" s="47"/>
      <c r="D9" s="32" t="s">
        <v>10</v>
      </c>
      <c r="E9" s="32"/>
      <c r="F9" s="32" t="s">
        <v>11</v>
      </c>
      <c r="G9" s="32" t="s">
        <v>10</v>
      </c>
      <c r="H9" s="32" t="s">
        <v>11</v>
      </c>
      <c r="I9" s="32" t="s">
        <v>10</v>
      </c>
      <c r="J9" s="33" t="s">
        <v>11</v>
      </c>
    </row>
    <row r="10" spans="1:14" ht="56.25" customHeight="1">
      <c r="A10" s="17">
        <v>1</v>
      </c>
      <c r="B10" s="18" t="s">
        <v>54</v>
      </c>
      <c r="C10" s="19" t="s">
        <v>45</v>
      </c>
      <c r="D10" s="21">
        <v>1458.33</v>
      </c>
      <c r="E10" s="21" t="e">
        <f>#REF!+#REF!+#REF!</f>
        <v>#REF!</v>
      </c>
      <c r="F10" s="21">
        <v>1750</v>
      </c>
      <c r="G10" s="21">
        <v>10208.33</v>
      </c>
      <c r="H10" s="21">
        <v>12250</v>
      </c>
      <c r="I10" s="21">
        <v>20416.67</v>
      </c>
      <c r="J10" s="21">
        <v>24500</v>
      </c>
      <c r="N10" s="1" t="s">
        <v>51</v>
      </c>
    </row>
    <row r="11" spans="1:10" ht="59.25" customHeight="1">
      <c r="A11" s="17">
        <v>2</v>
      </c>
      <c r="B11" s="18" t="s">
        <v>52</v>
      </c>
      <c r="C11" s="19" t="s">
        <v>45</v>
      </c>
      <c r="D11" s="21">
        <v>1375</v>
      </c>
      <c r="E11" s="21" t="e">
        <f>#REF!+#REF!+#REF!</f>
        <v>#REF!</v>
      </c>
      <c r="F11" s="21">
        <v>1650</v>
      </c>
      <c r="G11" s="21">
        <v>9625</v>
      </c>
      <c r="H11" s="21">
        <v>11550</v>
      </c>
      <c r="I11" s="21">
        <v>19250</v>
      </c>
      <c r="J11" s="21">
        <v>23100</v>
      </c>
    </row>
    <row r="12" spans="1:10" ht="60" customHeight="1">
      <c r="A12" s="17">
        <v>3</v>
      </c>
      <c r="B12" s="18" t="s">
        <v>53</v>
      </c>
      <c r="C12" s="19" t="s">
        <v>45</v>
      </c>
      <c r="D12" s="21">
        <v>1541.67</v>
      </c>
      <c r="E12" s="21" t="e">
        <f>#REF!+#REF!+#REF!</f>
        <v>#REF!</v>
      </c>
      <c r="F12" s="21">
        <v>1850</v>
      </c>
      <c r="G12" s="21">
        <v>10791.67</v>
      </c>
      <c r="H12" s="21">
        <v>12950</v>
      </c>
      <c r="I12" s="21">
        <v>21583.33</v>
      </c>
      <c r="J12" s="21">
        <v>25900</v>
      </c>
    </row>
    <row r="13" spans="1:10" ht="9" customHeight="1">
      <c r="A13" s="10"/>
      <c r="B13" s="11"/>
      <c r="C13" s="12"/>
      <c r="D13" s="26"/>
      <c r="E13" s="27"/>
      <c r="F13" s="27"/>
      <c r="G13" s="28"/>
      <c r="H13" s="28"/>
      <c r="I13" s="28"/>
      <c r="J13" s="28"/>
    </row>
    <row r="14" spans="1:6" ht="15.75">
      <c r="A14" s="4"/>
      <c r="B14" s="4"/>
      <c r="C14" s="4"/>
      <c r="D14" s="5"/>
      <c r="E14" s="4"/>
      <c r="F14" s="4"/>
    </row>
  </sheetData>
  <sheetProtection/>
  <mergeCells count="10">
    <mergeCell ref="A2:J2"/>
    <mergeCell ref="A3:J3"/>
    <mergeCell ref="A4:F4"/>
    <mergeCell ref="A7:A9"/>
    <mergeCell ref="B7:B9"/>
    <mergeCell ref="C7:C9"/>
    <mergeCell ref="D7:J7"/>
    <mergeCell ref="D8:F8"/>
    <mergeCell ref="G8:H8"/>
    <mergeCell ref="I8:J8"/>
  </mergeCells>
  <printOptions/>
  <pageMargins left="0.32" right="0.24" top="0.6" bottom="0.2" header="0.4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elem3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vlf_c</dc:creator>
  <cp:keywords/>
  <dc:description/>
  <cp:lastModifiedBy>sam</cp:lastModifiedBy>
  <cp:lastPrinted>2018-12-25T12:55:23Z</cp:lastPrinted>
  <dcterms:created xsi:type="dcterms:W3CDTF">2010-08-19T08:05:25Z</dcterms:created>
  <dcterms:modified xsi:type="dcterms:W3CDTF">2020-01-16T11:18:53Z</dcterms:modified>
  <cp:category/>
  <cp:version/>
  <cp:contentType/>
  <cp:contentStatus/>
</cp:coreProperties>
</file>